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dministration\KMS Foundation\2021\ASFIN\NKMS_podklady\"/>
    </mc:Choice>
  </mc:AlternateContent>
  <xr:revisionPtr revIDLastSave="0" documentId="13_ncr:1_{6EE05CDC-05FC-4730-9D1F-E44D36A1AF58}" xr6:coauthVersionLast="36" xr6:coauthVersionMax="36" xr10:uidLastSave="{00000000-0000-0000-0000-000000000000}"/>
  <bookViews>
    <workbookView xWindow="0" yWindow="0" windowWidth="24000" windowHeight="9525" xr2:uid="{01BD0BD9-9047-4775-BE97-923D306136A7}"/>
  </bookViews>
  <sheets>
    <sheet name="databáza grantov a darov_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H51" i="1"/>
  <c r="J50" i="1"/>
  <c r="J49" i="1"/>
  <c r="J48" i="1"/>
  <c r="J47" i="1"/>
  <c r="J46" i="1"/>
  <c r="J45" i="1"/>
  <c r="J44" i="1"/>
  <c r="J43" i="1"/>
  <c r="J51" i="1" s="1"/>
  <c r="E73" i="1" l="1"/>
  <c r="E74" i="1" s="1"/>
  <c r="B48" i="1"/>
  <c r="H22" i="1" s="1"/>
  <c r="E47" i="1"/>
  <c r="B25" i="1"/>
  <c r="E24" i="1"/>
  <c r="B22" i="1"/>
  <c r="B21" i="1"/>
  <c r="B18" i="1"/>
  <c r="G17" i="1"/>
  <c r="E14" i="1"/>
  <c r="E15" i="1" s="1"/>
  <c r="B11" i="1"/>
  <c r="H20" i="1" s="1"/>
  <c r="B9" i="1"/>
  <c r="H19" i="1" s="1"/>
  <c r="B7" i="1"/>
  <c r="H18" i="1" s="1"/>
  <c r="B5" i="1"/>
  <c r="H17" i="1" s="1"/>
  <c r="B14" i="1" l="1"/>
  <c r="H21" i="1" s="1"/>
  <c r="H23" i="1" s="1"/>
</calcChain>
</file>

<file path=xl/sharedStrings.xml><?xml version="1.0" encoding="utf-8"?>
<sst xmlns="http://schemas.openxmlformats.org/spreadsheetml/2006/main" count="113" uniqueCount="101">
  <si>
    <t>Prehľad grantov a darov z daňovej asignácie v roku 2020</t>
  </si>
  <si>
    <t>Rozdelenie projektov podľa verejnoprospešného účelu</t>
  </si>
  <si>
    <t>Nadácia Kia Motors Slovakia priamo realizovala spolu 10 projektov. Celková výška podpory pre vlastné projekty bola 542 267 €</t>
  </si>
  <si>
    <t>Vlastné projekty</t>
  </si>
  <si>
    <t xml:space="preserve">Celková suma podpory </t>
  </si>
  <si>
    <t>Verejnoprospešný účel podpory</t>
  </si>
  <si>
    <t xml:space="preserve">Názov projektu </t>
  </si>
  <si>
    <t>Výdavky projektu</t>
  </si>
  <si>
    <t>Ochrana a podpora zdravia</t>
  </si>
  <si>
    <t>Ochranné rúška pre seniorov v našom kraji</t>
  </si>
  <si>
    <t>Protiopatrenia - COVID19</t>
  </si>
  <si>
    <t>Podpora a rozvoj telesnej kultúry</t>
  </si>
  <si>
    <t>Detská lyžiarska škola</t>
  </si>
  <si>
    <t>Slovenský parahokej</t>
  </si>
  <si>
    <t>Poskytovanie sociálnej pomoci</t>
  </si>
  <si>
    <t>Podpora centier pre deti a rodiny v Žilinskom kraji</t>
  </si>
  <si>
    <t>Podpora sociálnych služieb v meste Žilina</t>
  </si>
  <si>
    <t>Podpora vzdelávania</t>
  </si>
  <si>
    <t>Podpora technického vzdelávania na základných a stredných školách</t>
  </si>
  <si>
    <t>Podpora online vzdelávania v Žilinskom kraji</t>
  </si>
  <si>
    <t>Autotronik na SOŠ strojníckej v Kysuckom Novom Meste</t>
  </si>
  <si>
    <t>Ochrana a tvorba životného prostredia</t>
  </si>
  <si>
    <t>Systém zdieľaných bicyklov pre mesto Žilina</t>
  </si>
  <si>
    <t>Celkové výdavky nadácie na Vlastné projekty:</t>
  </si>
  <si>
    <t>Nadačný fond Kia v Nadácii Pontis podporil aj ďalších 53 projektov v celkovej hodnote 352 205 €</t>
  </si>
  <si>
    <t>Partnerské projekty</t>
  </si>
  <si>
    <t>Názov podporenej organizácie</t>
  </si>
  <si>
    <t xml:space="preserve">OOCR Malá Fatra </t>
  </si>
  <si>
    <t>Špeciálne olympiády</t>
  </si>
  <si>
    <t>parasport24</t>
  </si>
  <si>
    <t>Mesto Žilina</t>
  </si>
  <si>
    <t>Korean Heritage Language School, Bratislava</t>
  </si>
  <si>
    <t>Organizovanie a sprostredkovanie dobrovoľníckej činnosti</t>
  </si>
  <si>
    <t>Nadácia Pontis</t>
  </si>
  <si>
    <t>Celkové výdavky nadácie na Partnerské projekty</t>
  </si>
  <si>
    <t>Zamestnanecký grantový program Šport v regióne</t>
  </si>
  <si>
    <t>Materská škola Turany</t>
  </si>
  <si>
    <t>Stredná priemyselná škola technická Martin</t>
  </si>
  <si>
    <t>Telovýchovná Jednota DYNAMO Príbovce</t>
  </si>
  <si>
    <t>Lyžiarsky klub Jasenská dolina</t>
  </si>
  <si>
    <t>Obec Svederník</t>
  </si>
  <si>
    <t>Žilinská mestská basketbalová liga</t>
  </si>
  <si>
    <t>Základná škola Korňa</t>
  </si>
  <si>
    <t>Okresný zväz stolného tenisu Ružomberok</t>
  </si>
  <si>
    <t>Futbalový klub Nižná</t>
  </si>
  <si>
    <t>Základná škola s materskou školou Oravský Podzámok 51</t>
  </si>
  <si>
    <t>Spojená škola internátna, Mičurova 364/1 Bytča</t>
  </si>
  <si>
    <t xml:space="preserve">Dobrovoľný hasičský zbor obce Zákopčie Tarabov </t>
  </si>
  <si>
    <t>Základná škola Františka Hrušovského Kláštor pod Znievom</t>
  </si>
  <si>
    <t>Horolezecký klub Salora</t>
  </si>
  <si>
    <t xml:space="preserve">* Z dôvodu nesprávneho potvrdenia banky o bankovom účte Nadácia Kia v roku 2020 nemohla od svojho zakladateľa Kia Slovakia s. r. o. prijať podiel zaplatenej dane za príslušné zdaňovacie obdobie. V dôsledku tejto situácie sa zakladateľ a Nadácia Pontis sa dohodli na vytvorení Nadačného Fondu Kia v Nadácii Pontis (ďalej „NF Kia“). V roku 2020 Nadácia Kia priamo realizovala prostredníctvom NF Kia spolu 10 projektov v celkovej výška 542 267 € a zároveň NF Kia podporil ďalších 53 projektov v celkovej hodnote 352 205 €. Nadácia Pontis, ako NF KIA prijala celkovú odmenu vo výške 65 509,41 € na pokrytie administratívnych nákladov fondu. </t>
  </si>
  <si>
    <t>Základná škola s Materskou školou Rudolfa Dilonga Trstená</t>
  </si>
  <si>
    <t>Pre krajší dnešok</t>
  </si>
  <si>
    <t>Pomôž iným občianske združenie</t>
  </si>
  <si>
    <t xml:space="preserve">SRRZ - RZ pri Spojenej škole </t>
  </si>
  <si>
    <t>Telovýchovná jednota Družstevník Sklabiňa</t>
  </si>
  <si>
    <t>REFLEX ŽILINA</t>
  </si>
  <si>
    <t>Stredná odborná škola polytechnická</t>
  </si>
  <si>
    <t>Klub športového potápania HIPPOCAMPUS Martin</t>
  </si>
  <si>
    <t>Celkové výdavky nadácie na GP Šport v regióne:</t>
  </si>
  <si>
    <t>Zamestnanecký grantový program Dobrovoľníctvo</t>
  </si>
  <si>
    <t>Záchranári Martin</t>
  </si>
  <si>
    <t>Základná škola s materskou školou Školská 49 Žilina</t>
  </si>
  <si>
    <t>Dubie, o.z.</t>
  </si>
  <si>
    <t>Revitalizácia kaštieľa Teplička nad Váhom</t>
  </si>
  <si>
    <t>Obec Konská</t>
  </si>
  <si>
    <t>Čaje, o.z.</t>
  </si>
  <si>
    <t>Zariadenie pre seniorov a domov sociálnych služieb Terchová</t>
  </si>
  <si>
    <t>MRAVENISKO, o.z.</t>
  </si>
  <si>
    <t>Materská škola, Bytča</t>
  </si>
  <si>
    <t>Materská škola, Bytča - Hrabové</t>
  </si>
  <si>
    <t>Obec Štefanov nad Oravou</t>
  </si>
  <si>
    <t>OZ Vláčik</t>
  </si>
  <si>
    <t xml:space="preserve">PRO BONUM </t>
  </si>
  <si>
    <t>Obec Necpaly</t>
  </si>
  <si>
    <t>Obec Belá-Dulice</t>
  </si>
  <si>
    <t>Obec Makov</t>
  </si>
  <si>
    <t>Obec Hlboké nad Váhom</t>
  </si>
  <si>
    <t>Združenie priateľov Hričovského hradu</t>
  </si>
  <si>
    <t xml:space="preserve">Vlastnou cestou, o.z. </t>
  </si>
  <si>
    <t>Základná škola s materskou školou v Malom Čepčíne</t>
  </si>
  <si>
    <t>Obec Sklabiňa</t>
  </si>
  <si>
    <t>Občianske združenie ARCUS</t>
  </si>
  <si>
    <t xml:space="preserve">MsHKM Žilina </t>
  </si>
  <si>
    <t>Filmový klub Bytča, o. z.</t>
  </si>
  <si>
    <t>Občianske združenie SLNKOTVOR</t>
  </si>
  <si>
    <t>Celkové výdavky GP Dobrovoľníctvo</t>
  </si>
  <si>
    <t xml:space="preserve">Celkové výdavky ďalších projektov podporených Nadačným fondom Kia v Nadácii Pontis </t>
  </si>
  <si>
    <t>Výdavky (náklady) na správu Nadácie § 28 ods. 2 a 3 Zákona o nadáciách</t>
  </si>
  <si>
    <t>Financované z NF Kia v Nadácii Pontis</t>
  </si>
  <si>
    <t>Financované z príspevkov od darcov</t>
  </si>
  <si>
    <t>Celkové výdavky na správu</t>
  </si>
  <si>
    <t>Celkové výdavky Nadácie na realizáciu vlastných projektov/partnerských projektov</t>
  </si>
  <si>
    <t xml:space="preserve">Propagácia verejnoprospešného účelu nadácie </t>
  </si>
  <si>
    <t>Prevádzka nadácie - realizácia grantov</t>
  </si>
  <si>
    <t>Prevádzka nadácie - poradenstvo a účtovnícke služby vrátane auditu</t>
  </si>
  <si>
    <t>Prevádzka nadácie - IT, školenia, literatúra, kancelárske vybavenie</t>
  </si>
  <si>
    <t xml:space="preserve">Mzdové náklady zamestnancov Nadácie </t>
  </si>
  <si>
    <t>Na prevádzku charitatívnej lotérie</t>
  </si>
  <si>
    <t>Zrážková daň z kreditných úrokov a bankové poplatky</t>
  </si>
  <si>
    <t>Celkové výdavky nadácie (vlastné projekty a správa nadácie)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</si>
</sst>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_€"/>
    <numFmt numFmtId="166" formatCode="#,##0.00\ &quot;€&quot;"/>
    <numFmt numFmtId="167" formatCode="#,##0.00\ [$€-1]"/>
    <numFmt numFmtId="168" formatCode="_-* #,##0.00\ [$€-1]_-;\-* #,##0.00\ [$€-1]_-;_-* &quot;-&quot;??\ [$€-1]_-;_-@_-"/>
    <numFmt numFmtId="169" formatCode="#,##0\ &quot;€&quot;"/>
    <numFmt numFmtId="170" formatCode="_-* #,##0\ [$€-1]_-;\-* #,##0\ [$€-1]_-;_-* &quot;-&quot;\ [$€-1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/>
    <xf numFmtId="167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166" fontId="9" fillId="2" borderId="0" xfId="0" applyNumberFormat="1" applyFont="1" applyFill="1" applyBorder="1"/>
    <xf numFmtId="0" fontId="6" fillId="2" borderId="1" xfId="0" applyFont="1" applyFill="1" applyBorder="1" applyAlignment="1">
      <alignment horizontal="left" vertical="center" wrapText="1" readingOrder="1"/>
    </xf>
    <xf numFmtId="166" fontId="6" fillId="2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/>
    </xf>
    <xf numFmtId="167" fontId="9" fillId="2" borderId="0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66" fontId="7" fillId="2" borderId="1" xfId="1" applyNumberFormat="1" applyFont="1" applyFill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/>
    </xf>
    <xf numFmtId="166" fontId="4" fillId="5" borderId="1" xfId="1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5" borderId="1" xfId="0" applyFont="1" applyFill="1" applyBorder="1" applyAlignment="1">
      <alignment horizontal="center" vertical="center" textRotation="90"/>
    </xf>
    <xf numFmtId="166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166" fontId="2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16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readingOrder="1"/>
    </xf>
    <xf numFmtId="167" fontId="2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12" fillId="6" borderId="0" xfId="0" applyFont="1" applyFill="1" applyAlignment="1">
      <alignment vertical="center"/>
    </xf>
    <xf numFmtId="0" fontId="12" fillId="6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168" fontId="13" fillId="0" borderId="1" xfId="0" applyNumberFormat="1" applyFont="1" applyFill="1" applyBorder="1" applyAlignment="1">
      <alignment vertical="center"/>
    </xf>
    <xf numFmtId="169" fontId="14" fillId="0" borderId="1" xfId="0" applyNumberFormat="1" applyFont="1" applyFill="1" applyBorder="1" applyAlignment="1">
      <alignment horizontal="right" vertical="center" wrapText="1" readingOrder="1"/>
    </xf>
    <xf numFmtId="169" fontId="13" fillId="0" borderId="1" xfId="0" applyNumberFormat="1" applyFont="1" applyFill="1" applyBorder="1" applyAlignment="1">
      <alignment horizontal="right" vertical="center"/>
    </xf>
    <xf numFmtId="0" fontId="12" fillId="6" borderId="1" xfId="0" applyFont="1" applyFill="1" applyBorder="1"/>
    <xf numFmtId="170" fontId="12" fillId="6" borderId="0" xfId="0" applyNumberFormat="1" applyFont="1" applyFill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</cellXfs>
  <cellStyles count="4">
    <cellStyle name="Currency 2 2" xfId="2" xr:uid="{16665D17-72EA-4FBC-B12F-BF4FC2A561CC}"/>
    <cellStyle name="Mena" xfId="1" builtinId="4"/>
    <cellStyle name="Normal 4" xfId="3" xr:uid="{7C3E9B00-7444-4E17-9DCD-A90471EF53D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Výdavky (náklady) na správu Nadácie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[1]Hárok1!$D$23</c:f>
              <c:strCache>
                <c:ptCount val="1"/>
                <c:pt idx="0">
                  <c:v>Celkové výdavky na správu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54-40F0-A294-92D97CABFF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54-40F0-A294-92D97CABFF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654-40F0-A294-92D97CABFF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654-40F0-A294-92D97CABFF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654-40F0-A294-92D97CABFF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654-40F0-A294-92D97CABFF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654-40F0-A294-92D97CABFF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654-40F0-A294-92D97CABFFA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[1]Hárok1!$A$24:$A$31</c:f>
              <c:strCache>
                <c:ptCount val="8"/>
                <c:pt idx="0">
                  <c:v>Celkové výdavky Nadácie na realizáciu vlastných projektov/partnerských projektov</c:v>
                </c:pt>
                <c:pt idx="1">
                  <c:v>Propagácia verejnoprospešného účelu nadácie </c:v>
                </c:pt>
                <c:pt idx="2">
                  <c:v>Prevádzka nadácie - realizácia grantov</c:v>
                </c:pt>
                <c:pt idx="3">
                  <c:v>Prevádzka nadácie - poradenstvo a účtovnícke služby vrátane auditu</c:v>
                </c:pt>
                <c:pt idx="4">
                  <c:v>Prevádzka nadácie - IT, školenia, literatúra, kancelárske vybavenie</c:v>
                </c:pt>
                <c:pt idx="5">
                  <c:v>Mzdové náklady zamestnancov Nadácie </c:v>
                </c:pt>
                <c:pt idx="6">
                  <c:v>Na prevádzku charitatívnej lotérie</c:v>
                </c:pt>
                <c:pt idx="7">
                  <c:v>Zrážková daň z kreditných úrokov a bankové poplatky</c:v>
                </c:pt>
              </c:strCache>
            </c:strRef>
          </c:cat>
          <c:val>
            <c:numRef>
              <c:f>[1]Hárok1!$D$24:$D$31</c:f>
              <c:numCache>
                <c:formatCode>#\ ##0\ "€"</c:formatCode>
                <c:ptCount val="8"/>
                <c:pt idx="0" formatCode="_-* #\ ##0.00\ [$€-1]_-;\-* #\ ##0.00\ [$€-1]_-;_-* &quot;-&quot;??\ [$€-1]_-;_-@_-">
                  <c:v>546266.97</c:v>
                </c:pt>
                <c:pt idx="1">
                  <c:v>2614.86</c:v>
                </c:pt>
                <c:pt idx="2">
                  <c:v>33.409999999999997</c:v>
                </c:pt>
                <c:pt idx="3">
                  <c:v>3765.45</c:v>
                </c:pt>
                <c:pt idx="4">
                  <c:v>2667.39</c:v>
                </c:pt>
                <c:pt idx="5">
                  <c:v>51173.65</c:v>
                </c:pt>
                <c:pt idx="6">
                  <c:v>0</c:v>
                </c:pt>
                <c:pt idx="7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654-40F0-A294-92D97CABFF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560898492621902"/>
          <c:y val="0.15332005832023549"/>
          <c:w val="0.47769501460680314"/>
          <c:h val="0.72337389473923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244929</xdr:colOff>
      <xdr:row>2</xdr:row>
      <xdr:rowOff>43730</xdr:rowOff>
    </xdr:from>
    <xdr:to>
      <xdr:col>9</xdr:col>
      <xdr:colOff>993321</xdr:colOff>
      <xdr:row>33</xdr:row>
      <xdr:rowOff>113738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2BB1DEFA-3E9B-4E3C-94F0-2DAF47B0C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1229" y="910505"/>
          <a:ext cx="7913914" cy="6089808"/>
        </a:xfrm>
        <a:prstGeom prst="rect">
          <a:avLst/>
        </a:prstGeom>
      </xdr:spPr>
    </xdr:pic>
    <xdr:clientData/>
  </xdr:twoCellAnchor>
  <xdr:twoCellAnchor editAs="oneCell">
    <xdr:from>
      <xdr:col>3</xdr:col>
      <xdr:colOff>3324225</xdr:colOff>
      <xdr:row>0</xdr:row>
      <xdr:rowOff>133350</xdr:rowOff>
    </xdr:from>
    <xdr:to>
      <xdr:col>6</xdr:col>
      <xdr:colOff>996950</xdr:colOff>
      <xdr:row>1</xdr:row>
      <xdr:rowOff>66675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6C02082-CF1D-4DD3-B392-C04926FF84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33350"/>
          <a:ext cx="25876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13608</xdr:colOff>
      <xdr:row>51</xdr:row>
      <xdr:rowOff>81645</xdr:rowOff>
    </xdr:from>
    <xdr:to>
      <xdr:col>9</xdr:col>
      <xdr:colOff>1333500</xdr:colOff>
      <xdr:row>73</xdr:row>
      <xdr:rowOff>326571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144C89D2-5C67-4A67-81D7-9FB187775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fin_NKMS_preh&#318;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_kódex transparentnosti"/>
      <sheetName val="asfin calcul"/>
      <sheetName val="databáza grantov a darov_2020"/>
      <sheetName val="Hárok1"/>
      <sheetName val="Finančné prehľady – príjmy"/>
    </sheetNames>
    <sheetDataSet>
      <sheetData sheetId="0"/>
      <sheetData sheetId="1"/>
      <sheetData sheetId="2"/>
      <sheetData sheetId="3">
        <row r="23">
          <cell r="D23" t="str">
            <v>Celkové výdavky na správu</v>
          </cell>
        </row>
        <row r="24">
          <cell r="A24" t="str">
            <v>Celkové výdavky Nadácie na realizáciu vlastných projektov/partnerských projektov</v>
          </cell>
          <cell r="D24">
            <v>546266.97</v>
          </cell>
        </row>
        <row r="25">
          <cell r="A25" t="str">
            <v xml:space="preserve">Propagácia verejnoprospešného účelu nadácie </v>
          </cell>
          <cell r="D25">
            <v>2614.86</v>
          </cell>
        </row>
        <row r="26">
          <cell r="A26" t="str">
            <v>Prevádzka nadácie - realizácia grantov</v>
          </cell>
          <cell r="D26">
            <v>33.409999999999997</v>
          </cell>
        </row>
        <row r="27">
          <cell r="A27" t="str">
            <v>Prevádzka nadácie - poradenstvo a účtovnícke služby vrátane auditu</v>
          </cell>
          <cell r="D27">
            <v>3765.45</v>
          </cell>
        </row>
        <row r="28">
          <cell r="A28" t="str">
            <v>Prevádzka nadácie - IT, školenia, literatúra, kancelárske vybavenie</v>
          </cell>
          <cell r="D28">
            <v>2667.39</v>
          </cell>
        </row>
        <row r="29">
          <cell r="A29" t="str">
            <v xml:space="preserve">Mzdové náklady zamestnancov Nadácie </v>
          </cell>
          <cell r="D29">
            <v>51173.65</v>
          </cell>
        </row>
        <row r="30">
          <cell r="A30" t="str">
            <v>Na prevádzku charitatívnej lotérie</v>
          </cell>
          <cell r="D30">
            <v>0</v>
          </cell>
        </row>
        <row r="31">
          <cell r="A31" t="str">
            <v>Zrážková daň z kreditných úrokov a bankové poplatky</v>
          </cell>
          <cell r="D31">
            <v>3.13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ED5B-D68E-4263-A333-9ACCC71B1A21}">
  <dimension ref="A1:AI243"/>
  <sheetViews>
    <sheetView tabSelected="1" zoomScale="70" zoomScaleNormal="70" workbookViewId="0">
      <selection activeCell="L58" sqref="L58"/>
    </sheetView>
  </sheetViews>
  <sheetFormatPr defaultRowHeight="12.75" x14ac:dyDescent="0.2"/>
  <cols>
    <col min="1" max="1" width="6" style="3" customWidth="1"/>
    <col min="2" max="2" width="20" style="36" customWidth="1"/>
    <col min="3" max="3" width="27.7109375" style="3" customWidth="1"/>
    <col min="4" max="4" width="52.42578125" style="37" bestFit="1" customWidth="1"/>
    <col min="5" max="5" width="16.85546875" style="38" bestFit="1" customWidth="1"/>
    <col min="6" max="6" width="4.42578125" style="1" customWidth="1"/>
    <col min="7" max="7" width="65.85546875" style="1" customWidth="1"/>
    <col min="8" max="10" width="20.7109375" style="1" customWidth="1"/>
    <col min="11" max="35" width="9.140625" style="1"/>
    <col min="36" max="16384" width="9.140625" style="3"/>
  </cols>
  <sheetData>
    <row r="1" spans="1:14" ht="37.5" customHeight="1" x14ac:dyDescent="0.2">
      <c r="A1" s="1"/>
      <c r="B1" s="2"/>
      <c r="C1" s="1"/>
      <c r="D1" s="58"/>
      <c r="E1" s="58"/>
    </row>
    <row r="2" spans="1:14" ht="30.75" customHeight="1" x14ac:dyDescent="0.2">
      <c r="A2" s="1"/>
      <c r="B2" s="59" t="s">
        <v>0</v>
      </c>
      <c r="C2" s="59"/>
      <c r="D2" s="59"/>
      <c r="E2" s="59"/>
      <c r="F2" s="4"/>
      <c r="G2" s="60" t="s">
        <v>1</v>
      </c>
      <c r="H2" s="60"/>
      <c r="I2" s="60"/>
      <c r="J2" s="60"/>
      <c r="K2" s="75"/>
      <c r="L2" s="75"/>
      <c r="M2" s="75"/>
      <c r="N2" s="75"/>
    </row>
    <row r="3" spans="1:14" ht="27" customHeight="1" x14ac:dyDescent="0.2">
      <c r="A3" s="61" t="s">
        <v>2</v>
      </c>
      <c r="B3" s="61"/>
      <c r="C3" s="61"/>
      <c r="D3" s="61"/>
      <c r="E3" s="61"/>
    </row>
    <row r="4" spans="1:14" ht="24.75" customHeight="1" x14ac:dyDescent="0.2">
      <c r="A4" s="45" t="s">
        <v>3</v>
      </c>
      <c r="B4" s="5" t="s">
        <v>4</v>
      </c>
      <c r="C4" s="5" t="s">
        <v>5</v>
      </c>
      <c r="D4" s="5" t="s">
        <v>6</v>
      </c>
      <c r="E4" s="6" t="s">
        <v>7</v>
      </c>
    </row>
    <row r="5" spans="1:14" ht="12.75" customHeight="1" x14ac:dyDescent="0.2">
      <c r="A5" s="45"/>
      <c r="B5" s="62">
        <f>SUM(E5:E6)</f>
        <v>174988.26</v>
      </c>
      <c r="C5" s="49" t="s">
        <v>8</v>
      </c>
      <c r="D5" s="7" t="s">
        <v>9</v>
      </c>
      <c r="E5" s="8">
        <v>30000</v>
      </c>
    </row>
    <row r="6" spans="1:14" x14ac:dyDescent="0.2">
      <c r="A6" s="45"/>
      <c r="B6" s="62"/>
      <c r="C6" s="49"/>
      <c r="D6" s="7" t="s">
        <v>10</v>
      </c>
      <c r="E6" s="8">
        <v>144988.26</v>
      </c>
    </row>
    <row r="7" spans="1:14" x14ac:dyDescent="0.2">
      <c r="A7" s="45"/>
      <c r="B7" s="63">
        <f>SUM(E7:E8)</f>
        <v>14845.12</v>
      </c>
      <c r="C7" s="49" t="s">
        <v>11</v>
      </c>
      <c r="D7" s="7" t="s">
        <v>12</v>
      </c>
      <c r="E7" s="8">
        <v>9848.1200000000008</v>
      </c>
    </row>
    <row r="8" spans="1:14" x14ac:dyDescent="0.2">
      <c r="A8" s="45"/>
      <c r="B8" s="63"/>
      <c r="C8" s="49"/>
      <c r="D8" s="7" t="s">
        <v>13</v>
      </c>
      <c r="E8" s="8">
        <v>4997</v>
      </c>
    </row>
    <row r="9" spans="1:14" x14ac:dyDescent="0.2">
      <c r="A9" s="45"/>
      <c r="B9" s="63">
        <f>SUM(E9:E10)</f>
        <v>68542.899999999994</v>
      </c>
      <c r="C9" s="49" t="s">
        <v>14</v>
      </c>
      <c r="D9" s="7" t="s">
        <v>15</v>
      </c>
      <c r="E9" s="8">
        <v>33333.199999999997</v>
      </c>
    </row>
    <row r="10" spans="1:14" x14ac:dyDescent="0.2">
      <c r="A10" s="45"/>
      <c r="B10" s="63"/>
      <c r="C10" s="49"/>
      <c r="D10" s="7" t="s">
        <v>16</v>
      </c>
      <c r="E10" s="8">
        <v>35209.699999999997</v>
      </c>
    </row>
    <row r="11" spans="1:14" ht="25.5" x14ac:dyDescent="0.2">
      <c r="A11" s="45"/>
      <c r="B11" s="50">
        <f>SUM(E11:E13)</f>
        <v>178386.95</v>
      </c>
      <c r="C11" s="49" t="s">
        <v>17</v>
      </c>
      <c r="D11" s="7" t="s">
        <v>18</v>
      </c>
      <c r="E11" s="8">
        <v>81047.95</v>
      </c>
      <c r="H11" s="9"/>
    </row>
    <row r="12" spans="1:14" x14ac:dyDescent="0.2">
      <c r="A12" s="45"/>
      <c r="B12" s="50"/>
      <c r="C12" s="49"/>
      <c r="D12" s="7" t="s">
        <v>19</v>
      </c>
      <c r="E12" s="8">
        <v>89340</v>
      </c>
    </row>
    <row r="13" spans="1:14" x14ac:dyDescent="0.2">
      <c r="A13" s="45"/>
      <c r="B13" s="50"/>
      <c r="C13" s="49"/>
      <c r="D13" s="7" t="s">
        <v>20</v>
      </c>
      <c r="E13" s="8">
        <v>7999</v>
      </c>
    </row>
    <row r="14" spans="1:14" ht="25.5" x14ac:dyDescent="0.2">
      <c r="A14" s="45"/>
      <c r="B14" s="10">
        <f>E14</f>
        <v>105503.73999999999</v>
      </c>
      <c r="C14" s="11" t="s">
        <v>21</v>
      </c>
      <c r="D14" s="7" t="s">
        <v>22</v>
      </c>
      <c r="E14" s="8">
        <f>53561.54+51942.2</f>
        <v>105503.73999999999</v>
      </c>
    </row>
    <row r="15" spans="1:14" ht="27" customHeight="1" x14ac:dyDescent="0.2">
      <c r="A15" s="48" t="s">
        <v>23</v>
      </c>
      <c r="B15" s="48"/>
      <c r="C15" s="48"/>
      <c r="D15" s="48"/>
      <c r="E15" s="12">
        <f>SUM(E5:E14)</f>
        <v>542266.97</v>
      </c>
    </row>
    <row r="16" spans="1:14" ht="25.5" customHeight="1" x14ac:dyDescent="0.2">
      <c r="A16" s="51" t="s">
        <v>24</v>
      </c>
      <c r="B16" s="52"/>
      <c r="C16" s="52"/>
      <c r="D16" s="52"/>
      <c r="E16" s="53"/>
    </row>
    <row r="17" spans="1:8" x14ac:dyDescent="0.2">
      <c r="A17" s="54" t="s">
        <v>25</v>
      </c>
      <c r="B17" s="13" t="s">
        <v>4</v>
      </c>
      <c r="C17" s="13" t="s">
        <v>5</v>
      </c>
      <c r="D17" s="13" t="s">
        <v>26</v>
      </c>
      <c r="E17" s="14" t="s">
        <v>7</v>
      </c>
      <c r="G17" s="15" t="str">
        <f>C5</f>
        <v>Ochrana a podpora zdravia</v>
      </c>
      <c r="H17" s="16">
        <f>SUM(B5)</f>
        <v>174988.26</v>
      </c>
    </row>
    <row r="18" spans="1:8" ht="12.75" customHeight="1" x14ac:dyDescent="0.2">
      <c r="A18" s="54"/>
      <c r="B18" s="55">
        <f>SUM(E18:E20)</f>
        <v>191835.77</v>
      </c>
      <c r="C18" s="56" t="s">
        <v>11</v>
      </c>
      <c r="D18" s="17" t="s">
        <v>27</v>
      </c>
      <c r="E18" s="18">
        <v>168835.77</v>
      </c>
      <c r="G18" s="15" t="s">
        <v>11</v>
      </c>
      <c r="H18" s="16">
        <f>SUM(B7+B18+B25)</f>
        <v>306226.55</v>
      </c>
    </row>
    <row r="19" spans="1:8" x14ac:dyDescent="0.2">
      <c r="A19" s="54"/>
      <c r="B19" s="43"/>
      <c r="C19" s="56"/>
      <c r="D19" s="17" t="s">
        <v>28</v>
      </c>
      <c r="E19" s="18">
        <v>20000</v>
      </c>
      <c r="G19" s="15" t="s">
        <v>14</v>
      </c>
      <c r="H19" s="16">
        <f>SUM(B9+B21)</f>
        <v>79542.899999999994</v>
      </c>
    </row>
    <row r="20" spans="1:8" x14ac:dyDescent="0.2">
      <c r="A20" s="54"/>
      <c r="B20" s="43"/>
      <c r="C20" s="56"/>
      <c r="D20" s="19" t="s">
        <v>29</v>
      </c>
      <c r="E20" s="18">
        <v>3000</v>
      </c>
      <c r="G20" s="15" t="s">
        <v>17</v>
      </c>
      <c r="H20" s="16">
        <f>SUM(B11+B22)</f>
        <v>203386.95</v>
      </c>
    </row>
    <row r="21" spans="1:8" x14ac:dyDescent="0.2">
      <c r="A21" s="54"/>
      <c r="B21" s="20">
        <f>SUM(E21)</f>
        <v>11000</v>
      </c>
      <c r="C21" s="21" t="s">
        <v>14</v>
      </c>
      <c r="D21" s="22" t="s">
        <v>30</v>
      </c>
      <c r="E21" s="18">
        <v>11000</v>
      </c>
      <c r="G21" s="15" t="s">
        <v>21</v>
      </c>
      <c r="H21" s="23">
        <f>SUM(B14)</f>
        <v>105503.73999999999</v>
      </c>
    </row>
    <row r="22" spans="1:8" x14ac:dyDescent="0.2">
      <c r="A22" s="54"/>
      <c r="B22" s="57">
        <f>SUM(E22+E23)</f>
        <v>25000</v>
      </c>
      <c r="C22" s="47" t="s">
        <v>17</v>
      </c>
      <c r="D22" s="24" t="s">
        <v>31</v>
      </c>
      <c r="E22" s="25">
        <v>10000</v>
      </c>
      <c r="G22" s="15" t="s">
        <v>32</v>
      </c>
      <c r="H22" s="16">
        <f>SUM(B48)</f>
        <v>24824.27</v>
      </c>
    </row>
    <row r="23" spans="1:8" x14ac:dyDescent="0.2">
      <c r="A23" s="54"/>
      <c r="B23" s="57"/>
      <c r="C23" s="47"/>
      <c r="D23" s="24" t="s">
        <v>33</v>
      </c>
      <c r="E23" s="25">
        <v>15000</v>
      </c>
      <c r="G23" s="15"/>
      <c r="H23" s="16">
        <f>SUM(H17:H22)</f>
        <v>894472.66999999993</v>
      </c>
    </row>
    <row r="24" spans="1:8" x14ac:dyDescent="0.2">
      <c r="A24" s="44" t="s">
        <v>34</v>
      </c>
      <c r="B24" s="44"/>
      <c r="C24" s="44"/>
      <c r="D24" s="44"/>
      <c r="E24" s="26">
        <f>SUM(E18:E23)</f>
        <v>227835.77</v>
      </c>
    </row>
    <row r="25" spans="1:8" x14ac:dyDescent="0.2">
      <c r="A25" s="45" t="s">
        <v>35</v>
      </c>
      <c r="B25" s="46">
        <f>SUM(E25:E46)</f>
        <v>99545.66</v>
      </c>
      <c r="C25" s="47" t="s">
        <v>11</v>
      </c>
      <c r="D25" s="27" t="s">
        <v>36</v>
      </c>
      <c r="E25" s="28">
        <v>5000</v>
      </c>
    </row>
    <row r="26" spans="1:8" x14ac:dyDescent="0.2">
      <c r="A26" s="45"/>
      <c r="B26" s="46"/>
      <c r="C26" s="47"/>
      <c r="D26" s="27" t="s">
        <v>37</v>
      </c>
      <c r="E26" s="28">
        <v>4500</v>
      </c>
    </row>
    <row r="27" spans="1:8" x14ac:dyDescent="0.2">
      <c r="A27" s="45"/>
      <c r="B27" s="46"/>
      <c r="C27" s="47"/>
      <c r="D27" s="27" t="s">
        <v>38</v>
      </c>
      <c r="E27" s="28">
        <v>3201</v>
      </c>
    </row>
    <row r="28" spans="1:8" x14ac:dyDescent="0.2">
      <c r="A28" s="45"/>
      <c r="B28" s="46"/>
      <c r="C28" s="47"/>
      <c r="D28" s="27" t="s">
        <v>39</v>
      </c>
      <c r="E28" s="28">
        <v>4997.6899999999996</v>
      </c>
    </row>
    <row r="29" spans="1:8" x14ac:dyDescent="0.2">
      <c r="A29" s="45"/>
      <c r="B29" s="46"/>
      <c r="C29" s="47"/>
      <c r="D29" s="27" t="s">
        <v>40</v>
      </c>
      <c r="E29" s="28">
        <v>5000</v>
      </c>
    </row>
    <row r="30" spans="1:8" x14ac:dyDescent="0.2">
      <c r="A30" s="45"/>
      <c r="B30" s="46"/>
      <c r="C30" s="47"/>
      <c r="D30" s="27" t="s">
        <v>41</v>
      </c>
      <c r="E30" s="28">
        <v>4760</v>
      </c>
    </row>
    <row r="31" spans="1:8" x14ac:dyDescent="0.2">
      <c r="A31" s="45"/>
      <c r="B31" s="46"/>
      <c r="C31" s="47"/>
      <c r="D31" s="27" t="s">
        <v>42</v>
      </c>
      <c r="E31" s="28">
        <v>4940</v>
      </c>
    </row>
    <row r="32" spans="1:8" x14ac:dyDescent="0.2">
      <c r="A32" s="45"/>
      <c r="B32" s="46"/>
      <c r="C32" s="47"/>
      <c r="D32" s="27" t="s">
        <v>43</v>
      </c>
      <c r="E32" s="28">
        <v>3724</v>
      </c>
    </row>
    <row r="33" spans="1:15" x14ac:dyDescent="0.2">
      <c r="A33" s="45"/>
      <c r="B33" s="46"/>
      <c r="C33" s="47"/>
      <c r="D33" s="27" t="s">
        <v>44</v>
      </c>
      <c r="E33" s="28">
        <v>5000</v>
      </c>
    </row>
    <row r="34" spans="1:15" x14ac:dyDescent="0.2">
      <c r="A34" s="45"/>
      <c r="B34" s="46"/>
      <c r="C34" s="47"/>
      <c r="D34" s="27" t="s">
        <v>45</v>
      </c>
      <c r="E34" s="28">
        <v>3676</v>
      </c>
    </row>
    <row r="35" spans="1:15" ht="12.75" customHeight="1" x14ac:dyDescent="0.2">
      <c r="A35" s="45"/>
      <c r="B35" s="46"/>
      <c r="C35" s="47"/>
      <c r="D35" s="27" t="s">
        <v>46</v>
      </c>
      <c r="E35" s="28">
        <v>2765.48</v>
      </c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12.75" customHeight="1" x14ac:dyDescent="0.2">
      <c r="A36" s="45"/>
      <c r="B36" s="46"/>
      <c r="C36" s="47"/>
      <c r="D36" s="27" t="s">
        <v>47</v>
      </c>
      <c r="E36" s="28">
        <v>5000</v>
      </c>
      <c r="G36" s="65" t="s">
        <v>50</v>
      </c>
      <c r="H36" s="65"/>
      <c r="I36" s="65"/>
      <c r="J36" s="65"/>
      <c r="K36" s="74"/>
      <c r="L36" s="74"/>
      <c r="M36" s="74"/>
      <c r="N36" s="74"/>
      <c r="O36" s="64"/>
    </row>
    <row r="37" spans="1:15" x14ac:dyDescent="0.2">
      <c r="A37" s="45"/>
      <c r="B37" s="46"/>
      <c r="C37" s="47"/>
      <c r="D37" s="27" t="s">
        <v>48</v>
      </c>
      <c r="E37" s="28">
        <v>4995.79</v>
      </c>
      <c r="G37" s="65"/>
      <c r="H37" s="65"/>
      <c r="I37" s="65"/>
      <c r="J37" s="65"/>
      <c r="K37" s="74"/>
      <c r="L37" s="74"/>
      <c r="M37" s="74"/>
      <c r="N37" s="74"/>
      <c r="O37" s="64"/>
    </row>
    <row r="38" spans="1:15" ht="12.75" customHeight="1" x14ac:dyDescent="0.2">
      <c r="A38" s="45"/>
      <c r="B38" s="46"/>
      <c r="C38" s="47"/>
      <c r="D38" s="27" t="s">
        <v>49</v>
      </c>
      <c r="E38" s="28">
        <v>4970</v>
      </c>
      <c r="G38" s="65"/>
      <c r="H38" s="65"/>
      <c r="I38" s="65"/>
      <c r="J38" s="65"/>
      <c r="K38" s="74"/>
      <c r="L38" s="74"/>
      <c r="M38" s="74"/>
      <c r="N38" s="74"/>
      <c r="O38" s="64"/>
    </row>
    <row r="39" spans="1:15" x14ac:dyDescent="0.2">
      <c r="A39" s="45"/>
      <c r="B39" s="46"/>
      <c r="C39" s="47"/>
      <c r="D39" s="27" t="s">
        <v>51</v>
      </c>
      <c r="E39" s="28">
        <v>4704.7</v>
      </c>
      <c r="G39" s="65"/>
      <c r="H39" s="65"/>
      <c r="I39" s="65"/>
      <c r="J39" s="65"/>
      <c r="K39" s="74"/>
      <c r="L39" s="74"/>
      <c r="M39" s="74"/>
      <c r="N39" s="74"/>
      <c r="O39" s="64"/>
    </row>
    <row r="40" spans="1:15" x14ac:dyDescent="0.2">
      <c r="A40" s="45"/>
      <c r="B40" s="46"/>
      <c r="C40" s="47"/>
      <c r="D40" s="27" t="s">
        <v>52</v>
      </c>
      <c r="E40" s="28">
        <v>5000</v>
      </c>
      <c r="G40" s="65"/>
      <c r="H40" s="65"/>
      <c r="I40" s="65"/>
      <c r="J40" s="65"/>
      <c r="K40" s="74"/>
      <c r="L40" s="74"/>
      <c r="M40" s="74"/>
      <c r="N40" s="74"/>
      <c r="O40" s="64"/>
    </row>
    <row r="41" spans="1:15" x14ac:dyDescent="0.2">
      <c r="A41" s="45"/>
      <c r="B41" s="46"/>
      <c r="C41" s="47"/>
      <c r="D41" s="27" t="s">
        <v>53</v>
      </c>
      <c r="E41" s="28">
        <v>4990</v>
      </c>
      <c r="K41" s="64"/>
      <c r="L41" s="64"/>
      <c r="M41" s="64"/>
      <c r="N41" s="64"/>
      <c r="O41" s="64"/>
    </row>
    <row r="42" spans="1:15" ht="51" x14ac:dyDescent="0.2">
      <c r="A42" s="45"/>
      <c r="B42" s="46"/>
      <c r="C42" s="47"/>
      <c r="D42" s="27" t="s">
        <v>54</v>
      </c>
      <c r="E42" s="28">
        <v>5000</v>
      </c>
      <c r="G42" s="66" t="s">
        <v>88</v>
      </c>
      <c r="H42" s="67" t="s">
        <v>89</v>
      </c>
      <c r="I42" s="67" t="s">
        <v>90</v>
      </c>
      <c r="J42" s="67" t="s">
        <v>91</v>
      </c>
      <c r="K42" s="64"/>
      <c r="L42" s="64"/>
      <c r="M42" s="64"/>
      <c r="N42" s="64"/>
      <c r="O42" s="64"/>
    </row>
    <row r="43" spans="1:15" x14ac:dyDescent="0.2">
      <c r="A43" s="45"/>
      <c r="B43" s="46"/>
      <c r="C43" s="47"/>
      <c r="D43" s="27" t="s">
        <v>55</v>
      </c>
      <c r="E43" s="28">
        <v>2326</v>
      </c>
      <c r="G43" s="68" t="s">
        <v>92</v>
      </c>
      <c r="H43" s="69">
        <v>542266.97</v>
      </c>
      <c r="I43" s="69">
        <v>4000</v>
      </c>
      <c r="J43" s="69">
        <f>SUM(H43:I43)</f>
        <v>546266.97</v>
      </c>
      <c r="K43" s="64"/>
      <c r="L43" s="64"/>
      <c r="M43" s="64"/>
      <c r="N43" s="64"/>
      <c r="O43" s="64"/>
    </row>
    <row r="44" spans="1:15" x14ac:dyDescent="0.2">
      <c r="A44" s="45"/>
      <c r="B44" s="46"/>
      <c r="C44" s="47"/>
      <c r="D44" s="27" t="s">
        <v>56</v>
      </c>
      <c r="E44" s="28">
        <v>5000</v>
      </c>
      <c r="G44" s="68" t="s">
        <v>93</v>
      </c>
      <c r="H44" s="70">
        <v>0</v>
      </c>
      <c r="I44" s="70">
        <v>2614.86</v>
      </c>
      <c r="J44" s="71">
        <f t="shared" ref="J44:J49" si="0">H44+I44</f>
        <v>2614.86</v>
      </c>
      <c r="K44" s="64"/>
      <c r="L44" s="64"/>
      <c r="M44" s="64"/>
      <c r="N44" s="64"/>
      <c r="O44" s="64"/>
    </row>
    <row r="45" spans="1:15" x14ac:dyDescent="0.2">
      <c r="A45" s="45"/>
      <c r="B45" s="46"/>
      <c r="C45" s="47"/>
      <c r="D45" s="27" t="s">
        <v>57</v>
      </c>
      <c r="E45" s="28">
        <v>5000</v>
      </c>
      <c r="G45" s="68" t="s">
        <v>94</v>
      </c>
      <c r="H45" s="70">
        <v>29.41</v>
      </c>
      <c r="I45" s="70">
        <v>4</v>
      </c>
      <c r="J45" s="71">
        <f t="shared" si="0"/>
        <v>33.409999999999997</v>
      </c>
      <c r="K45" s="64"/>
      <c r="L45" s="64"/>
      <c r="M45" s="64"/>
      <c r="N45" s="64"/>
      <c r="O45" s="64"/>
    </row>
    <row r="46" spans="1:15" x14ac:dyDescent="0.2">
      <c r="A46" s="45"/>
      <c r="B46" s="46"/>
      <c r="C46" s="47"/>
      <c r="D46" s="27" t="s">
        <v>58</v>
      </c>
      <c r="E46" s="28">
        <v>4995</v>
      </c>
      <c r="G46" s="68" t="s">
        <v>95</v>
      </c>
      <c r="H46" s="70">
        <v>0</v>
      </c>
      <c r="I46" s="70">
        <v>3765.45</v>
      </c>
      <c r="J46" s="71">
        <f t="shared" si="0"/>
        <v>3765.45</v>
      </c>
      <c r="K46" s="64"/>
      <c r="L46" s="64"/>
      <c r="M46" s="64"/>
      <c r="N46" s="64"/>
      <c r="O46" s="64"/>
    </row>
    <row r="47" spans="1:15" ht="15" customHeight="1" x14ac:dyDescent="0.2">
      <c r="A47" s="48" t="s">
        <v>59</v>
      </c>
      <c r="B47" s="48"/>
      <c r="C47" s="48"/>
      <c r="D47" s="48"/>
      <c r="E47" s="29">
        <f>SUM(E25:E46)</f>
        <v>99545.66</v>
      </c>
      <c r="G47" s="68" t="s">
        <v>96</v>
      </c>
      <c r="H47" s="70">
        <v>0</v>
      </c>
      <c r="I47" s="70">
        <v>2667.39</v>
      </c>
      <c r="J47" s="71">
        <f t="shared" si="0"/>
        <v>2667.39</v>
      </c>
    </row>
    <row r="48" spans="1:15" ht="12.75" customHeight="1" x14ac:dyDescent="0.2">
      <c r="A48" s="39" t="s">
        <v>60</v>
      </c>
      <c r="B48" s="40">
        <f>SUM(E48:E72)</f>
        <v>24824.27</v>
      </c>
      <c r="C48" s="41" t="s">
        <v>32</v>
      </c>
      <c r="D48" s="30" t="s">
        <v>61</v>
      </c>
      <c r="E48" s="31">
        <v>1000</v>
      </c>
      <c r="G48" s="68" t="s">
        <v>97</v>
      </c>
      <c r="H48" s="70">
        <v>45363.55</v>
      </c>
      <c r="I48" s="70">
        <v>5810.1</v>
      </c>
      <c r="J48" s="71">
        <f t="shared" si="0"/>
        <v>51173.65</v>
      </c>
    </row>
    <row r="49" spans="1:10" x14ac:dyDescent="0.2">
      <c r="A49" s="39"/>
      <c r="B49" s="40"/>
      <c r="C49" s="41"/>
      <c r="D49" s="30" t="s">
        <v>62</v>
      </c>
      <c r="E49" s="31">
        <v>1000</v>
      </c>
      <c r="G49" s="68" t="s">
        <v>98</v>
      </c>
      <c r="H49" s="70">
        <v>0</v>
      </c>
      <c r="I49" s="70">
        <v>0</v>
      </c>
      <c r="J49" s="71">
        <f t="shared" si="0"/>
        <v>0</v>
      </c>
    </row>
    <row r="50" spans="1:10" x14ac:dyDescent="0.2">
      <c r="A50" s="39"/>
      <c r="B50" s="40"/>
      <c r="C50" s="41"/>
      <c r="D50" s="30" t="s">
        <v>63</v>
      </c>
      <c r="E50" s="31">
        <v>916</v>
      </c>
      <c r="G50" s="68" t="s">
        <v>99</v>
      </c>
      <c r="H50" s="70">
        <v>0</v>
      </c>
      <c r="I50" s="70">
        <v>3.13</v>
      </c>
      <c r="J50" s="71">
        <f>H50+I50</f>
        <v>3.13</v>
      </c>
    </row>
    <row r="51" spans="1:10" x14ac:dyDescent="0.2">
      <c r="A51" s="39"/>
      <c r="B51" s="40"/>
      <c r="C51" s="41"/>
      <c r="D51" s="30" t="s">
        <v>64</v>
      </c>
      <c r="E51" s="31">
        <v>1000</v>
      </c>
      <c r="G51" s="72" t="s">
        <v>100</v>
      </c>
      <c r="H51" s="73">
        <f>SUM(H43:H50)</f>
        <v>587659.93000000005</v>
      </c>
      <c r="I51" s="73">
        <f t="shared" ref="I51:J51" si="1">SUM(I43:I50)</f>
        <v>18864.930000000004</v>
      </c>
      <c r="J51" s="73">
        <f t="shared" si="1"/>
        <v>606524.86</v>
      </c>
    </row>
    <row r="52" spans="1:10" x14ac:dyDescent="0.2">
      <c r="A52" s="39"/>
      <c r="B52" s="40"/>
      <c r="C52" s="41"/>
      <c r="D52" s="30" t="s">
        <v>65</v>
      </c>
      <c r="E52" s="31">
        <v>1000</v>
      </c>
    </row>
    <row r="53" spans="1:10" x14ac:dyDescent="0.2">
      <c r="A53" s="39"/>
      <c r="B53" s="40"/>
      <c r="C53" s="41"/>
      <c r="D53" s="30" t="s">
        <v>66</v>
      </c>
      <c r="E53" s="31">
        <v>1000</v>
      </c>
    </row>
    <row r="54" spans="1:10" x14ac:dyDescent="0.2">
      <c r="A54" s="39"/>
      <c r="B54" s="40"/>
      <c r="C54" s="41"/>
      <c r="D54" s="30" t="s">
        <v>67</v>
      </c>
      <c r="E54" s="31">
        <v>923.09</v>
      </c>
    </row>
    <row r="55" spans="1:10" x14ac:dyDescent="0.2">
      <c r="A55" s="39"/>
      <c r="B55" s="40"/>
      <c r="C55" s="41"/>
      <c r="D55" s="30" t="s">
        <v>68</v>
      </c>
      <c r="E55" s="31">
        <v>998.08</v>
      </c>
    </row>
    <row r="56" spans="1:10" x14ac:dyDescent="0.2">
      <c r="A56" s="39"/>
      <c r="B56" s="40"/>
      <c r="C56" s="41"/>
      <c r="D56" s="30" t="s">
        <v>69</v>
      </c>
      <c r="E56" s="31">
        <v>1000</v>
      </c>
    </row>
    <row r="57" spans="1:10" x14ac:dyDescent="0.2">
      <c r="A57" s="39"/>
      <c r="B57" s="40"/>
      <c r="C57" s="41"/>
      <c r="D57" s="30" t="s">
        <v>70</v>
      </c>
      <c r="E57" s="31">
        <v>1000</v>
      </c>
    </row>
    <row r="58" spans="1:10" x14ac:dyDescent="0.2">
      <c r="A58" s="39"/>
      <c r="B58" s="40"/>
      <c r="C58" s="41"/>
      <c r="D58" s="30" t="s">
        <v>71</v>
      </c>
      <c r="E58" s="31">
        <v>1000</v>
      </c>
    </row>
    <row r="59" spans="1:10" x14ac:dyDescent="0.2">
      <c r="A59" s="39"/>
      <c r="B59" s="40"/>
      <c r="C59" s="41"/>
      <c r="D59" s="30" t="s">
        <v>72</v>
      </c>
      <c r="E59" s="31">
        <v>997.6</v>
      </c>
    </row>
    <row r="60" spans="1:10" x14ac:dyDescent="0.2">
      <c r="A60" s="39"/>
      <c r="B60" s="40"/>
      <c r="C60" s="41"/>
      <c r="D60" s="30" t="s">
        <v>73</v>
      </c>
      <c r="E60" s="31">
        <v>1000</v>
      </c>
    </row>
    <row r="61" spans="1:10" x14ac:dyDescent="0.2">
      <c r="A61" s="39"/>
      <c r="B61" s="40"/>
      <c r="C61" s="41"/>
      <c r="D61" s="30" t="s">
        <v>74</v>
      </c>
      <c r="E61" s="31">
        <v>1000</v>
      </c>
    </row>
    <row r="62" spans="1:10" x14ac:dyDescent="0.2">
      <c r="A62" s="39"/>
      <c r="B62" s="40"/>
      <c r="C62" s="41"/>
      <c r="D62" s="30" t="s">
        <v>75</v>
      </c>
      <c r="E62" s="31">
        <v>1000</v>
      </c>
    </row>
    <row r="63" spans="1:10" x14ac:dyDescent="0.2">
      <c r="A63" s="39"/>
      <c r="B63" s="40"/>
      <c r="C63" s="41"/>
      <c r="D63" s="30" t="s">
        <v>76</v>
      </c>
      <c r="E63" s="31">
        <v>1000</v>
      </c>
    </row>
    <row r="64" spans="1:10" x14ac:dyDescent="0.2">
      <c r="A64" s="39"/>
      <c r="B64" s="40"/>
      <c r="C64" s="41"/>
      <c r="D64" s="30" t="s">
        <v>77</v>
      </c>
      <c r="E64" s="31">
        <v>1000</v>
      </c>
    </row>
    <row r="65" spans="1:5" x14ac:dyDescent="0.2">
      <c r="A65" s="39"/>
      <c r="B65" s="40"/>
      <c r="C65" s="41"/>
      <c r="D65" s="30" t="s">
        <v>78</v>
      </c>
      <c r="E65" s="31">
        <v>1000</v>
      </c>
    </row>
    <row r="66" spans="1:5" x14ac:dyDescent="0.2">
      <c r="A66" s="39"/>
      <c r="B66" s="40"/>
      <c r="C66" s="41"/>
      <c r="D66" s="30" t="s">
        <v>79</v>
      </c>
      <c r="E66" s="31">
        <v>1000</v>
      </c>
    </row>
    <row r="67" spans="1:5" x14ac:dyDescent="0.2">
      <c r="A67" s="39"/>
      <c r="B67" s="40"/>
      <c r="C67" s="41"/>
      <c r="D67" s="30" t="s">
        <v>80</v>
      </c>
      <c r="E67" s="31">
        <v>999.5</v>
      </c>
    </row>
    <row r="68" spans="1:5" x14ac:dyDescent="0.2">
      <c r="A68" s="39"/>
      <c r="B68" s="40"/>
      <c r="C68" s="41"/>
      <c r="D68" s="30" t="s">
        <v>81</v>
      </c>
      <c r="E68" s="31">
        <v>990</v>
      </c>
    </row>
    <row r="69" spans="1:5" x14ac:dyDescent="0.2">
      <c r="A69" s="39"/>
      <c r="B69" s="40"/>
      <c r="C69" s="41"/>
      <c r="D69" s="30" t="s">
        <v>82</v>
      </c>
      <c r="E69" s="31">
        <v>1000</v>
      </c>
    </row>
    <row r="70" spans="1:5" x14ac:dyDescent="0.2">
      <c r="A70" s="39"/>
      <c r="B70" s="40"/>
      <c r="C70" s="41"/>
      <c r="D70" s="30" t="s">
        <v>83</v>
      </c>
      <c r="E70" s="31">
        <v>1000</v>
      </c>
    </row>
    <row r="71" spans="1:5" x14ac:dyDescent="0.2">
      <c r="A71" s="39"/>
      <c r="B71" s="40"/>
      <c r="C71" s="41"/>
      <c r="D71" s="30" t="s">
        <v>84</v>
      </c>
      <c r="E71" s="31">
        <v>1000</v>
      </c>
    </row>
    <row r="72" spans="1:5" x14ac:dyDescent="0.2">
      <c r="A72" s="39"/>
      <c r="B72" s="40"/>
      <c r="C72" s="41"/>
      <c r="D72" s="30" t="s">
        <v>85</v>
      </c>
      <c r="E72" s="31">
        <v>1000</v>
      </c>
    </row>
    <row r="73" spans="1:5" ht="15" customHeight="1" x14ac:dyDescent="0.2">
      <c r="A73" s="42" t="s">
        <v>86</v>
      </c>
      <c r="B73" s="42"/>
      <c r="C73" s="42"/>
      <c r="D73" s="42"/>
      <c r="E73" s="32">
        <f>SUM(E48:E72)</f>
        <v>24824.27</v>
      </c>
    </row>
    <row r="74" spans="1:5" ht="27" customHeight="1" x14ac:dyDescent="0.2">
      <c r="A74" s="43" t="s">
        <v>87</v>
      </c>
      <c r="B74" s="43"/>
      <c r="C74" s="43"/>
      <c r="D74" s="43"/>
      <c r="E74" s="33">
        <f>SUM(E73+E47+E24)</f>
        <v>352205.7</v>
      </c>
    </row>
    <row r="75" spans="1:5" x14ac:dyDescent="0.2">
      <c r="A75" s="4"/>
      <c r="B75" s="4"/>
      <c r="C75" s="4"/>
      <c r="D75" s="34"/>
      <c r="E75" s="4"/>
    </row>
    <row r="76" spans="1:5" x14ac:dyDescent="0.2">
      <c r="A76" s="4"/>
      <c r="B76" s="4"/>
      <c r="C76" s="4"/>
      <c r="D76" s="34"/>
      <c r="E76" s="4"/>
    </row>
    <row r="77" spans="1:5" x14ac:dyDescent="0.2">
      <c r="A77" s="4"/>
      <c r="B77" s="4"/>
      <c r="C77" s="4"/>
      <c r="D77" s="34"/>
      <c r="E77" s="4"/>
    </row>
    <row r="78" spans="1:5" x14ac:dyDescent="0.2">
      <c r="A78" s="4"/>
      <c r="B78" s="4"/>
      <c r="C78" s="4"/>
      <c r="D78" s="34"/>
      <c r="E78" s="4"/>
    </row>
    <row r="79" spans="1:5" x14ac:dyDescent="0.2">
      <c r="A79" s="4"/>
      <c r="B79" s="4"/>
      <c r="C79" s="4"/>
      <c r="D79" s="34"/>
      <c r="E79" s="4"/>
    </row>
    <row r="80" spans="1:5" x14ac:dyDescent="0.2">
      <c r="A80" s="4"/>
      <c r="B80" s="4"/>
      <c r="C80" s="4"/>
      <c r="D80" s="34"/>
      <c r="E80" s="4"/>
    </row>
    <row r="81" spans="1:5" x14ac:dyDescent="0.2">
      <c r="A81" s="4"/>
      <c r="B81" s="4"/>
      <c r="C81" s="4"/>
      <c r="D81" s="34"/>
      <c r="E81" s="4"/>
    </row>
    <row r="82" spans="1:5" x14ac:dyDescent="0.2">
      <c r="A82" s="4"/>
      <c r="B82" s="4"/>
      <c r="C82" s="4"/>
      <c r="D82" s="34"/>
      <c r="E82" s="4"/>
    </row>
    <row r="83" spans="1:5" x14ac:dyDescent="0.2">
      <c r="A83" s="4"/>
      <c r="B83" s="4"/>
      <c r="C83" s="4"/>
      <c r="D83" s="34"/>
      <c r="E83" s="4"/>
    </row>
    <row r="84" spans="1:5" x14ac:dyDescent="0.2">
      <c r="A84" s="4"/>
      <c r="B84" s="4"/>
      <c r="C84" s="4"/>
      <c r="D84" s="34"/>
      <c r="E84" s="4"/>
    </row>
    <row r="85" spans="1:5" x14ac:dyDescent="0.2">
      <c r="A85" s="4"/>
      <c r="B85" s="4"/>
      <c r="C85" s="4"/>
      <c r="D85" s="34"/>
      <c r="E85" s="4"/>
    </row>
    <row r="86" spans="1:5" x14ac:dyDescent="0.2">
      <c r="A86" s="4"/>
      <c r="B86" s="4"/>
      <c r="C86" s="4"/>
      <c r="D86" s="34"/>
      <c r="E86" s="4"/>
    </row>
    <row r="87" spans="1:5" x14ac:dyDescent="0.2">
      <c r="A87" s="4"/>
      <c r="B87" s="4"/>
      <c r="C87" s="4"/>
      <c r="D87" s="34"/>
      <c r="E87" s="4"/>
    </row>
    <row r="88" spans="1:5" x14ac:dyDescent="0.2">
      <c r="A88" s="4"/>
      <c r="B88" s="4"/>
      <c r="C88" s="4"/>
      <c r="D88" s="34"/>
      <c r="E88" s="4"/>
    </row>
    <row r="89" spans="1:5" x14ac:dyDescent="0.2">
      <c r="A89" s="4"/>
      <c r="B89" s="4"/>
      <c r="C89" s="4"/>
      <c r="D89" s="34"/>
      <c r="E89" s="4"/>
    </row>
    <row r="90" spans="1:5" x14ac:dyDescent="0.2">
      <c r="A90" s="4"/>
      <c r="B90" s="4"/>
      <c r="C90" s="4"/>
      <c r="D90" s="34"/>
      <c r="E90" s="4"/>
    </row>
    <row r="91" spans="1:5" x14ac:dyDescent="0.2">
      <c r="A91" s="4"/>
      <c r="B91" s="4"/>
      <c r="C91" s="4"/>
      <c r="D91" s="34"/>
      <c r="E91" s="4"/>
    </row>
    <row r="92" spans="1:5" x14ac:dyDescent="0.2">
      <c r="A92" s="4"/>
      <c r="B92" s="4"/>
      <c r="C92" s="4"/>
      <c r="D92" s="34"/>
      <c r="E92" s="4"/>
    </row>
    <row r="93" spans="1:5" x14ac:dyDescent="0.2">
      <c r="A93" s="4"/>
      <c r="B93" s="4"/>
      <c r="C93" s="4"/>
      <c r="D93" s="34"/>
      <c r="E93" s="4"/>
    </row>
    <row r="94" spans="1:5" x14ac:dyDescent="0.2">
      <c r="A94" s="4"/>
      <c r="B94" s="4"/>
      <c r="C94" s="4"/>
      <c r="D94" s="34"/>
      <c r="E94" s="4"/>
    </row>
    <row r="95" spans="1:5" x14ac:dyDescent="0.2">
      <c r="A95" s="4"/>
      <c r="B95" s="4"/>
      <c r="C95" s="4"/>
      <c r="D95" s="34"/>
      <c r="E95" s="4"/>
    </row>
    <row r="96" spans="1:5" x14ac:dyDescent="0.2">
      <c r="A96" s="4"/>
      <c r="B96" s="4"/>
      <c r="C96" s="4"/>
      <c r="D96" s="34"/>
      <c r="E96" s="4"/>
    </row>
    <row r="97" spans="1:5" x14ac:dyDescent="0.2">
      <c r="A97" s="4"/>
      <c r="B97" s="4"/>
      <c r="C97" s="4"/>
      <c r="D97" s="34"/>
      <c r="E97" s="4"/>
    </row>
    <row r="98" spans="1:5" x14ac:dyDescent="0.2">
      <c r="A98" s="4"/>
      <c r="B98" s="4"/>
      <c r="C98" s="4"/>
      <c r="D98" s="34"/>
      <c r="E98" s="4"/>
    </row>
    <row r="99" spans="1:5" x14ac:dyDescent="0.2">
      <c r="A99" s="4"/>
      <c r="B99" s="4"/>
      <c r="C99" s="4"/>
      <c r="D99" s="34"/>
      <c r="E99" s="4"/>
    </row>
    <row r="100" spans="1:5" x14ac:dyDescent="0.2">
      <c r="A100" s="4"/>
      <c r="B100" s="4"/>
      <c r="C100" s="4"/>
      <c r="D100" s="34"/>
      <c r="E100" s="4"/>
    </row>
    <row r="101" spans="1:5" x14ac:dyDescent="0.2">
      <c r="A101" s="4"/>
      <c r="B101" s="4"/>
      <c r="C101" s="4"/>
      <c r="D101" s="34"/>
      <c r="E101" s="4"/>
    </row>
    <row r="102" spans="1:5" x14ac:dyDescent="0.2">
      <c r="A102" s="4"/>
      <c r="B102" s="4"/>
      <c r="C102" s="4"/>
      <c r="D102" s="34"/>
      <c r="E102" s="4"/>
    </row>
    <row r="103" spans="1:5" x14ac:dyDescent="0.2">
      <c r="A103" s="4"/>
      <c r="B103" s="4"/>
      <c r="C103" s="4"/>
      <c r="D103" s="34"/>
      <c r="E103" s="4"/>
    </row>
    <row r="104" spans="1:5" x14ac:dyDescent="0.2">
      <c r="A104" s="4"/>
      <c r="B104" s="4"/>
      <c r="C104" s="4"/>
      <c r="D104" s="34"/>
      <c r="E104" s="4"/>
    </row>
    <row r="105" spans="1:5" x14ac:dyDescent="0.2">
      <c r="A105" s="4"/>
      <c r="B105" s="4"/>
      <c r="C105" s="4"/>
      <c r="D105" s="34"/>
      <c r="E105" s="4"/>
    </row>
    <row r="106" spans="1:5" x14ac:dyDescent="0.2">
      <c r="A106" s="4"/>
      <c r="B106" s="4"/>
      <c r="C106" s="4"/>
      <c r="D106" s="34"/>
      <c r="E106" s="4"/>
    </row>
    <row r="107" spans="1:5" x14ac:dyDescent="0.2">
      <c r="A107" s="4"/>
      <c r="B107" s="4"/>
      <c r="C107" s="4"/>
      <c r="D107" s="34"/>
      <c r="E107" s="4"/>
    </row>
    <row r="108" spans="1:5" x14ac:dyDescent="0.2">
      <c r="A108" s="4"/>
      <c r="B108" s="4"/>
      <c r="C108" s="4"/>
      <c r="D108" s="34"/>
      <c r="E108" s="4"/>
    </row>
    <row r="109" spans="1:5" x14ac:dyDescent="0.2">
      <c r="A109" s="1"/>
      <c r="B109" s="2"/>
      <c r="C109" s="1"/>
      <c r="D109" s="34"/>
      <c r="E109" s="35"/>
    </row>
    <row r="110" spans="1:5" x14ac:dyDescent="0.2">
      <c r="A110" s="1"/>
      <c r="B110" s="2"/>
      <c r="C110" s="1"/>
      <c r="D110" s="34"/>
      <c r="E110" s="35"/>
    </row>
    <row r="111" spans="1:5" x14ac:dyDescent="0.2">
      <c r="A111" s="1"/>
      <c r="B111" s="2"/>
      <c r="C111" s="1"/>
      <c r="D111" s="34"/>
      <c r="E111" s="35"/>
    </row>
    <row r="112" spans="1:5" x14ac:dyDescent="0.2">
      <c r="A112" s="1"/>
      <c r="B112" s="2"/>
      <c r="C112" s="1"/>
      <c r="D112" s="34"/>
      <c r="E112" s="35"/>
    </row>
    <row r="113" spans="1:5" x14ac:dyDescent="0.2">
      <c r="A113" s="1"/>
      <c r="B113" s="2"/>
      <c r="C113" s="1"/>
      <c r="D113" s="34"/>
      <c r="E113" s="35"/>
    </row>
    <row r="114" spans="1:5" x14ac:dyDescent="0.2">
      <c r="A114" s="1"/>
      <c r="B114" s="2"/>
      <c r="C114" s="1"/>
      <c r="D114" s="34"/>
      <c r="E114" s="35"/>
    </row>
    <row r="115" spans="1:5" x14ac:dyDescent="0.2">
      <c r="A115" s="1"/>
      <c r="B115" s="2"/>
      <c r="C115" s="1"/>
      <c r="D115" s="34"/>
      <c r="E115" s="35"/>
    </row>
    <row r="116" spans="1:5" x14ac:dyDescent="0.2">
      <c r="A116" s="1"/>
      <c r="B116" s="2"/>
      <c r="C116" s="1"/>
      <c r="D116" s="34"/>
      <c r="E116" s="35"/>
    </row>
    <row r="117" spans="1:5" x14ac:dyDescent="0.2">
      <c r="A117" s="1"/>
      <c r="B117" s="2"/>
      <c r="C117" s="1"/>
      <c r="D117" s="34"/>
      <c r="E117" s="35"/>
    </row>
    <row r="118" spans="1:5" x14ac:dyDescent="0.2">
      <c r="A118" s="1"/>
      <c r="B118" s="2"/>
      <c r="C118" s="1"/>
      <c r="D118" s="34"/>
      <c r="E118" s="35"/>
    </row>
    <row r="119" spans="1:5" x14ac:dyDescent="0.2">
      <c r="A119" s="1"/>
      <c r="B119" s="2"/>
      <c r="C119" s="1"/>
      <c r="D119" s="34"/>
      <c r="E119" s="35"/>
    </row>
    <row r="120" spans="1:5" x14ac:dyDescent="0.2">
      <c r="A120" s="1"/>
      <c r="B120" s="2"/>
      <c r="C120" s="1"/>
      <c r="D120" s="34"/>
      <c r="E120" s="35"/>
    </row>
    <row r="121" spans="1:5" x14ac:dyDescent="0.2">
      <c r="A121" s="1"/>
      <c r="B121" s="2"/>
      <c r="C121" s="1"/>
      <c r="D121" s="34"/>
      <c r="E121" s="35"/>
    </row>
    <row r="122" spans="1:5" x14ac:dyDescent="0.2">
      <c r="A122" s="1"/>
      <c r="B122" s="2"/>
      <c r="C122" s="1"/>
      <c r="D122" s="34"/>
      <c r="E122" s="35"/>
    </row>
    <row r="123" spans="1:5" x14ac:dyDescent="0.2">
      <c r="A123" s="1"/>
      <c r="B123" s="2"/>
      <c r="C123" s="1"/>
      <c r="D123" s="34"/>
      <c r="E123" s="35"/>
    </row>
    <row r="124" spans="1:5" x14ac:dyDescent="0.2">
      <c r="A124" s="1"/>
      <c r="B124" s="2"/>
      <c r="C124" s="1"/>
      <c r="D124" s="34"/>
      <c r="E124" s="35"/>
    </row>
    <row r="125" spans="1:5" x14ac:dyDescent="0.2">
      <c r="A125" s="1"/>
      <c r="B125" s="2"/>
      <c r="C125" s="1"/>
      <c r="D125" s="34"/>
      <c r="E125" s="35"/>
    </row>
    <row r="126" spans="1:5" x14ac:dyDescent="0.2">
      <c r="A126" s="1"/>
      <c r="B126" s="2"/>
      <c r="C126" s="1"/>
      <c r="D126" s="34"/>
      <c r="E126" s="35"/>
    </row>
    <row r="127" spans="1:5" x14ac:dyDescent="0.2">
      <c r="A127" s="1"/>
      <c r="B127" s="2"/>
      <c r="C127" s="1"/>
      <c r="D127" s="34"/>
      <c r="E127" s="35"/>
    </row>
    <row r="128" spans="1:5" x14ac:dyDescent="0.2">
      <c r="A128" s="1"/>
      <c r="B128" s="2"/>
      <c r="C128" s="1"/>
      <c r="D128" s="34"/>
      <c r="E128" s="35"/>
    </row>
    <row r="129" spans="1:5" x14ac:dyDescent="0.2">
      <c r="A129" s="1"/>
      <c r="B129" s="2"/>
      <c r="C129" s="1"/>
      <c r="D129" s="34"/>
      <c r="E129" s="35"/>
    </row>
    <row r="130" spans="1:5" x14ac:dyDescent="0.2">
      <c r="A130" s="1"/>
      <c r="B130" s="2"/>
      <c r="C130" s="1"/>
      <c r="D130" s="34"/>
      <c r="E130" s="35"/>
    </row>
    <row r="131" spans="1:5" x14ac:dyDescent="0.2">
      <c r="A131" s="1"/>
      <c r="B131" s="2"/>
      <c r="C131" s="1"/>
      <c r="D131" s="34"/>
      <c r="E131" s="35"/>
    </row>
    <row r="132" spans="1:5" x14ac:dyDescent="0.2">
      <c r="A132" s="1"/>
      <c r="B132" s="2"/>
      <c r="C132" s="1"/>
      <c r="D132" s="34"/>
      <c r="E132" s="35"/>
    </row>
    <row r="133" spans="1:5" x14ac:dyDescent="0.2">
      <c r="A133" s="1"/>
      <c r="B133" s="2"/>
      <c r="C133" s="1"/>
      <c r="D133" s="34"/>
      <c r="E133" s="35"/>
    </row>
    <row r="134" spans="1:5" x14ac:dyDescent="0.2">
      <c r="A134" s="1"/>
      <c r="B134" s="2"/>
      <c r="C134" s="1"/>
      <c r="D134" s="34"/>
      <c r="E134" s="35"/>
    </row>
    <row r="135" spans="1:5" x14ac:dyDescent="0.2">
      <c r="A135" s="1"/>
      <c r="B135" s="2"/>
      <c r="C135" s="1"/>
      <c r="D135" s="34"/>
      <c r="E135" s="35"/>
    </row>
    <row r="136" spans="1:5" x14ac:dyDescent="0.2">
      <c r="A136" s="1"/>
      <c r="B136" s="2"/>
      <c r="C136" s="1"/>
      <c r="D136" s="34"/>
      <c r="E136" s="35"/>
    </row>
    <row r="137" spans="1:5" x14ac:dyDescent="0.2">
      <c r="A137" s="1"/>
      <c r="B137" s="2"/>
      <c r="C137" s="1"/>
      <c r="D137" s="34"/>
      <c r="E137" s="35"/>
    </row>
    <row r="138" spans="1:5" x14ac:dyDescent="0.2">
      <c r="A138" s="1"/>
      <c r="B138" s="2"/>
      <c r="C138" s="1"/>
      <c r="D138" s="34"/>
      <c r="E138" s="35"/>
    </row>
    <row r="139" spans="1:5" x14ac:dyDescent="0.2">
      <c r="A139" s="1"/>
      <c r="B139" s="2"/>
      <c r="C139" s="1"/>
      <c r="D139" s="34"/>
      <c r="E139" s="35"/>
    </row>
    <row r="140" spans="1:5" x14ac:dyDescent="0.2">
      <c r="A140" s="1"/>
      <c r="B140" s="2"/>
      <c r="C140" s="1"/>
      <c r="D140" s="34"/>
      <c r="E140" s="35"/>
    </row>
    <row r="141" spans="1:5" x14ac:dyDescent="0.2">
      <c r="A141" s="1"/>
      <c r="B141" s="2"/>
      <c r="C141" s="1"/>
      <c r="D141" s="34"/>
      <c r="E141" s="35"/>
    </row>
    <row r="142" spans="1:5" x14ac:dyDescent="0.2">
      <c r="A142" s="1"/>
      <c r="B142" s="2"/>
      <c r="C142" s="1"/>
      <c r="D142" s="34"/>
      <c r="E142" s="35"/>
    </row>
    <row r="143" spans="1:5" x14ac:dyDescent="0.2">
      <c r="A143" s="1"/>
      <c r="B143" s="2"/>
      <c r="C143" s="1"/>
      <c r="D143" s="34"/>
      <c r="E143" s="35"/>
    </row>
    <row r="144" spans="1:5" x14ac:dyDescent="0.2">
      <c r="A144" s="1"/>
      <c r="B144" s="2"/>
      <c r="C144" s="1"/>
      <c r="D144" s="34"/>
      <c r="E144" s="35"/>
    </row>
    <row r="145" spans="1:5" x14ac:dyDescent="0.2">
      <c r="A145" s="1"/>
      <c r="B145" s="2"/>
      <c r="C145" s="1"/>
      <c r="D145" s="34"/>
      <c r="E145" s="35"/>
    </row>
    <row r="146" spans="1:5" x14ac:dyDescent="0.2">
      <c r="A146" s="1"/>
      <c r="B146" s="2"/>
      <c r="C146" s="1"/>
      <c r="D146" s="34"/>
      <c r="E146" s="35"/>
    </row>
    <row r="147" spans="1:5" x14ac:dyDescent="0.2">
      <c r="A147" s="1"/>
      <c r="B147" s="2"/>
      <c r="C147" s="1"/>
      <c r="D147" s="34"/>
      <c r="E147" s="35"/>
    </row>
    <row r="148" spans="1:5" x14ac:dyDescent="0.2">
      <c r="A148" s="1"/>
      <c r="B148" s="2"/>
      <c r="C148" s="1"/>
      <c r="D148" s="34"/>
      <c r="E148" s="35"/>
    </row>
    <row r="149" spans="1:5" x14ac:dyDescent="0.2">
      <c r="A149" s="1"/>
      <c r="B149" s="2"/>
      <c r="C149" s="1"/>
      <c r="D149" s="34"/>
      <c r="E149" s="35"/>
    </row>
    <row r="150" spans="1:5" x14ac:dyDescent="0.2">
      <c r="A150" s="1"/>
      <c r="B150" s="2"/>
      <c r="C150" s="1"/>
      <c r="D150" s="34"/>
      <c r="E150" s="35"/>
    </row>
    <row r="151" spans="1:5" x14ac:dyDescent="0.2">
      <c r="A151" s="1"/>
      <c r="B151" s="2"/>
      <c r="C151" s="1"/>
      <c r="D151" s="34"/>
      <c r="E151" s="35"/>
    </row>
    <row r="152" spans="1:5" x14ac:dyDescent="0.2">
      <c r="A152" s="1"/>
      <c r="B152" s="2"/>
      <c r="C152" s="1"/>
      <c r="D152" s="34"/>
      <c r="E152" s="35"/>
    </row>
    <row r="153" spans="1:5" x14ac:dyDescent="0.2">
      <c r="A153" s="1"/>
      <c r="B153" s="2"/>
      <c r="C153" s="1"/>
      <c r="D153" s="34"/>
      <c r="E153" s="35"/>
    </row>
    <row r="154" spans="1:5" x14ac:dyDescent="0.2">
      <c r="A154" s="1"/>
      <c r="B154" s="2"/>
      <c r="C154" s="1"/>
      <c r="D154" s="34"/>
      <c r="E154" s="35"/>
    </row>
    <row r="155" spans="1:5" x14ac:dyDescent="0.2">
      <c r="A155" s="1"/>
      <c r="B155" s="2"/>
      <c r="C155" s="1"/>
      <c r="D155" s="34"/>
      <c r="E155" s="35"/>
    </row>
    <row r="156" spans="1:5" x14ac:dyDescent="0.2">
      <c r="A156" s="1"/>
      <c r="B156" s="2"/>
      <c r="C156" s="1"/>
      <c r="D156" s="34"/>
      <c r="E156" s="35"/>
    </row>
    <row r="157" spans="1:5" x14ac:dyDescent="0.2">
      <c r="A157" s="1"/>
      <c r="B157" s="2"/>
      <c r="C157" s="1"/>
      <c r="D157" s="34"/>
      <c r="E157" s="35"/>
    </row>
    <row r="158" spans="1:5" x14ac:dyDescent="0.2">
      <c r="A158" s="1"/>
      <c r="B158" s="2"/>
      <c r="C158" s="1"/>
      <c r="D158" s="34"/>
      <c r="E158" s="35"/>
    </row>
    <row r="159" spans="1:5" x14ac:dyDescent="0.2">
      <c r="A159" s="1"/>
      <c r="B159" s="2"/>
      <c r="C159" s="1"/>
      <c r="D159" s="34"/>
      <c r="E159" s="35"/>
    </row>
    <row r="160" spans="1:5" x14ac:dyDescent="0.2">
      <c r="A160" s="1"/>
      <c r="B160" s="2"/>
      <c r="C160" s="1"/>
      <c r="D160" s="34"/>
      <c r="E160" s="35"/>
    </row>
    <row r="161" spans="1:5" x14ac:dyDescent="0.2">
      <c r="A161" s="1"/>
      <c r="B161" s="2"/>
      <c r="C161" s="1"/>
      <c r="D161" s="34"/>
      <c r="E161" s="35"/>
    </row>
    <row r="162" spans="1:5" x14ac:dyDescent="0.2">
      <c r="A162" s="1"/>
      <c r="B162" s="2"/>
      <c r="C162" s="1"/>
      <c r="D162" s="34"/>
      <c r="E162" s="35"/>
    </row>
    <row r="163" spans="1:5" x14ac:dyDescent="0.2">
      <c r="A163" s="1"/>
      <c r="B163" s="2"/>
      <c r="C163" s="1"/>
      <c r="D163" s="34"/>
      <c r="E163" s="35"/>
    </row>
    <row r="164" spans="1:5" x14ac:dyDescent="0.2">
      <c r="A164" s="1"/>
      <c r="B164" s="2"/>
      <c r="C164" s="1"/>
      <c r="D164" s="34"/>
      <c r="E164" s="35"/>
    </row>
    <row r="165" spans="1:5" x14ac:dyDescent="0.2">
      <c r="A165" s="1"/>
      <c r="B165" s="2"/>
      <c r="C165" s="1"/>
      <c r="D165" s="34"/>
      <c r="E165" s="35"/>
    </row>
    <row r="166" spans="1:5" x14ac:dyDescent="0.2">
      <c r="A166" s="1"/>
      <c r="B166" s="2"/>
      <c r="C166" s="1"/>
      <c r="D166" s="34"/>
      <c r="E166" s="35"/>
    </row>
    <row r="167" spans="1:5" x14ac:dyDescent="0.2">
      <c r="A167" s="1"/>
      <c r="B167" s="2"/>
      <c r="C167" s="1"/>
      <c r="D167" s="34"/>
      <c r="E167" s="35"/>
    </row>
    <row r="168" spans="1:5" x14ac:dyDescent="0.2">
      <c r="A168" s="1"/>
      <c r="B168" s="2"/>
      <c r="C168" s="1"/>
      <c r="D168" s="34"/>
      <c r="E168" s="35"/>
    </row>
    <row r="169" spans="1:5" x14ac:dyDescent="0.2">
      <c r="A169" s="1"/>
      <c r="B169" s="2"/>
      <c r="C169" s="1"/>
      <c r="D169" s="34"/>
      <c r="E169" s="35"/>
    </row>
    <row r="170" spans="1:5" x14ac:dyDescent="0.2">
      <c r="A170" s="1"/>
      <c r="B170" s="2"/>
      <c r="C170" s="1"/>
      <c r="D170" s="34"/>
      <c r="E170" s="35"/>
    </row>
    <row r="171" spans="1:5" x14ac:dyDescent="0.2">
      <c r="A171" s="1"/>
      <c r="B171" s="2"/>
      <c r="C171" s="1"/>
      <c r="D171" s="34"/>
      <c r="E171" s="35"/>
    </row>
    <row r="172" spans="1:5" x14ac:dyDescent="0.2">
      <c r="A172" s="1"/>
      <c r="B172" s="2"/>
      <c r="C172" s="1"/>
      <c r="D172" s="34"/>
      <c r="E172" s="35"/>
    </row>
    <row r="173" spans="1:5" x14ac:dyDescent="0.2">
      <c r="A173" s="1"/>
      <c r="B173" s="2"/>
      <c r="C173" s="1"/>
      <c r="D173" s="34"/>
      <c r="E173" s="35"/>
    </row>
    <row r="174" spans="1:5" x14ac:dyDescent="0.2">
      <c r="A174" s="1"/>
      <c r="B174" s="2"/>
      <c r="C174" s="1"/>
      <c r="D174" s="34"/>
      <c r="E174" s="35"/>
    </row>
    <row r="175" spans="1:5" x14ac:dyDescent="0.2">
      <c r="A175" s="1"/>
      <c r="B175" s="2"/>
      <c r="C175" s="1"/>
      <c r="D175" s="34"/>
      <c r="E175" s="35"/>
    </row>
    <row r="176" spans="1:5" x14ac:dyDescent="0.2">
      <c r="A176" s="1"/>
      <c r="B176" s="2"/>
      <c r="C176" s="1"/>
      <c r="D176" s="34"/>
      <c r="E176" s="35"/>
    </row>
    <row r="177" spans="1:5" x14ac:dyDescent="0.2">
      <c r="A177" s="1"/>
      <c r="B177" s="2"/>
      <c r="C177" s="1"/>
      <c r="D177" s="34"/>
      <c r="E177" s="35"/>
    </row>
    <row r="178" spans="1:5" x14ac:dyDescent="0.2">
      <c r="A178" s="1"/>
      <c r="B178" s="2"/>
      <c r="C178" s="1"/>
      <c r="D178" s="34"/>
      <c r="E178" s="35"/>
    </row>
    <row r="179" spans="1:5" x14ac:dyDescent="0.2">
      <c r="A179" s="1"/>
      <c r="B179" s="2"/>
      <c r="C179" s="1"/>
      <c r="D179" s="34"/>
      <c r="E179" s="35"/>
    </row>
    <row r="180" spans="1:5" x14ac:dyDescent="0.2">
      <c r="A180" s="1"/>
      <c r="B180" s="2"/>
      <c r="C180" s="1"/>
      <c r="D180" s="34"/>
      <c r="E180" s="35"/>
    </row>
    <row r="181" spans="1:5" x14ac:dyDescent="0.2">
      <c r="A181" s="1"/>
      <c r="B181" s="2"/>
      <c r="C181" s="1"/>
      <c r="D181" s="34"/>
      <c r="E181" s="35"/>
    </row>
    <row r="182" spans="1:5" x14ac:dyDescent="0.2">
      <c r="A182" s="1"/>
      <c r="B182" s="2"/>
      <c r="C182" s="1"/>
      <c r="D182" s="34"/>
      <c r="E182" s="35"/>
    </row>
    <row r="183" spans="1:5" x14ac:dyDescent="0.2">
      <c r="A183" s="1"/>
      <c r="B183" s="2"/>
      <c r="C183" s="1"/>
      <c r="D183" s="34"/>
      <c r="E183" s="35"/>
    </row>
    <row r="184" spans="1:5" x14ac:dyDescent="0.2">
      <c r="A184" s="1"/>
      <c r="B184" s="2"/>
      <c r="C184" s="1"/>
      <c r="D184" s="34"/>
      <c r="E184" s="35"/>
    </row>
    <row r="185" spans="1:5" x14ac:dyDescent="0.2">
      <c r="A185" s="1"/>
      <c r="B185" s="2"/>
      <c r="C185" s="1"/>
      <c r="D185" s="34"/>
      <c r="E185" s="35"/>
    </row>
    <row r="186" spans="1:5" x14ac:dyDescent="0.2">
      <c r="A186" s="1"/>
      <c r="B186" s="2"/>
      <c r="C186" s="1"/>
      <c r="D186" s="34"/>
      <c r="E186" s="35"/>
    </row>
    <row r="187" spans="1:5" x14ac:dyDescent="0.2">
      <c r="A187" s="1"/>
      <c r="B187" s="2"/>
      <c r="C187" s="1"/>
      <c r="D187" s="34"/>
      <c r="E187" s="35"/>
    </row>
    <row r="188" spans="1:5" x14ac:dyDescent="0.2">
      <c r="A188" s="1"/>
      <c r="B188" s="2"/>
      <c r="C188" s="1"/>
      <c r="D188" s="34"/>
      <c r="E188" s="35"/>
    </row>
    <row r="189" spans="1:5" x14ac:dyDescent="0.2">
      <c r="A189" s="1"/>
      <c r="B189" s="2"/>
      <c r="C189" s="1"/>
      <c r="D189" s="34"/>
      <c r="E189" s="35"/>
    </row>
    <row r="190" spans="1:5" x14ac:dyDescent="0.2">
      <c r="A190" s="1"/>
      <c r="B190" s="2"/>
      <c r="C190" s="1"/>
      <c r="D190" s="34"/>
      <c r="E190" s="35"/>
    </row>
    <row r="191" spans="1:5" x14ac:dyDescent="0.2">
      <c r="A191" s="1"/>
      <c r="B191" s="2"/>
      <c r="C191" s="1"/>
      <c r="D191" s="34"/>
      <c r="E191" s="35"/>
    </row>
    <row r="192" spans="1:5" x14ac:dyDescent="0.2">
      <c r="A192" s="1"/>
      <c r="B192" s="2"/>
      <c r="C192" s="1"/>
      <c r="D192" s="34"/>
      <c r="E192" s="35"/>
    </row>
    <row r="193" spans="1:5" x14ac:dyDescent="0.2">
      <c r="A193" s="1"/>
      <c r="B193" s="2"/>
      <c r="C193" s="1"/>
      <c r="D193" s="34"/>
      <c r="E193" s="35"/>
    </row>
    <row r="194" spans="1:5" x14ac:dyDescent="0.2">
      <c r="A194" s="1"/>
      <c r="B194" s="2"/>
      <c r="C194" s="1"/>
      <c r="D194" s="34"/>
      <c r="E194" s="35"/>
    </row>
    <row r="195" spans="1:5" x14ac:dyDescent="0.2">
      <c r="A195" s="1"/>
      <c r="B195" s="2"/>
      <c r="C195" s="1"/>
      <c r="D195" s="34"/>
      <c r="E195" s="35"/>
    </row>
    <row r="196" spans="1:5" x14ac:dyDescent="0.2">
      <c r="A196" s="1"/>
      <c r="B196" s="2"/>
      <c r="C196" s="1"/>
      <c r="D196" s="34"/>
      <c r="E196" s="35"/>
    </row>
    <row r="197" spans="1:5" x14ac:dyDescent="0.2">
      <c r="A197" s="1"/>
      <c r="B197" s="2"/>
      <c r="C197" s="1"/>
      <c r="D197" s="34"/>
      <c r="E197" s="35"/>
    </row>
    <row r="198" spans="1:5" x14ac:dyDescent="0.2">
      <c r="A198" s="1"/>
      <c r="B198" s="2"/>
      <c r="C198" s="1"/>
      <c r="D198" s="34"/>
      <c r="E198" s="35"/>
    </row>
    <row r="199" spans="1:5" x14ac:dyDescent="0.2">
      <c r="A199" s="1"/>
      <c r="B199" s="2"/>
      <c r="C199" s="1"/>
      <c r="D199" s="34"/>
      <c r="E199" s="35"/>
    </row>
    <row r="200" spans="1:5" x14ac:dyDescent="0.2">
      <c r="A200" s="1"/>
      <c r="B200" s="2"/>
      <c r="C200" s="1"/>
      <c r="D200" s="34"/>
      <c r="E200" s="35"/>
    </row>
    <row r="201" spans="1:5" x14ac:dyDescent="0.2">
      <c r="A201" s="1"/>
      <c r="B201" s="2"/>
      <c r="C201" s="1"/>
      <c r="D201" s="34"/>
      <c r="E201" s="35"/>
    </row>
    <row r="202" spans="1:5" x14ac:dyDescent="0.2">
      <c r="A202" s="1"/>
      <c r="B202" s="2"/>
      <c r="C202" s="1"/>
      <c r="D202" s="34"/>
      <c r="E202" s="35"/>
    </row>
    <row r="203" spans="1:5" x14ac:dyDescent="0.2">
      <c r="A203" s="1"/>
      <c r="B203" s="2"/>
      <c r="C203" s="1"/>
      <c r="D203" s="34"/>
      <c r="E203" s="35"/>
    </row>
    <row r="204" spans="1:5" x14ac:dyDescent="0.2">
      <c r="A204" s="1"/>
      <c r="B204" s="2"/>
      <c r="C204" s="1"/>
      <c r="D204" s="34"/>
      <c r="E204" s="35"/>
    </row>
    <row r="205" spans="1:5" x14ac:dyDescent="0.2">
      <c r="A205" s="1"/>
      <c r="B205" s="2"/>
      <c r="C205" s="1"/>
      <c r="D205" s="34"/>
      <c r="E205" s="35"/>
    </row>
    <row r="206" spans="1:5" x14ac:dyDescent="0.2">
      <c r="A206" s="1"/>
      <c r="B206" s="2"/>
      <c r="C206" s="1"/>
      <c r="D206" s="34"/>
      <c r="E206" s="35"/>
    </row>
    <row r="207" spans="1:5" x14ac:dyDescent="0.2">
      <c r="A207" s="1"/>
      <c r="B207" s="2"/>
      <c r="C207" s="1"/>
      <c r="D207" s="34"/>
      <c r="E207" s="35"/>
    </row>
    <row r="208" spans="1:5" x14ac:dyDescent="0.2">
      <c r="A208" s="1"/>
      <c r="B208" s="2"/>
      <c r="C208" s="1"/>
      <c r="D208" s="34"/>
      <c r="E208" s="35"/>
    </row>
    <row r="209" spans="1:5" x14ac:dyDescent="0.2">
      <c r="A209" s="1"/>
      <c r="B209" s="2"/>
      <c r="C209" s="1"/>
      <c r="D209" s="34"/>
      <c r="E209" s="35"/>
    </row>
    <row r="210" spans="1:5" x14ac:dyDescent="0.2">
      <c r="A210" s="1"/>
      <c r="B210" s="2"/>
      <c r="C210" s="1"/>
      <c r="D210" s="34"/>
      <c r="E210" s="35"/>
    </row>
    <row r="211" spans="1:5" x14ac:dyDescent="0.2">
      <c r="A211" s="1"/>
      <c r="B211" s="2"/>
      <c r="C211" s="1"/>
      <c r="D211" s="34"/>
      <c r="E211" s="35"/>
    </row>
    <row r="212" spans="1:5" x14ac:dyDescent="0.2">
      <c r="A212" s="1"/>
      <c r="B212" s="2"/>
      <c r="C212" s="1"/>
      <c r="D212" s="34"/>
      <c r="E212" s="35"/>
    </row>
    <row r="213" spans="1:5" x14ac:dyDescent="0.2">
      <c r="A213" s="1"/>
      <c r="B213" s="2"/>
      <c r="C213" s="1"/>
      <c r="D213" s="34"/>
      <c r="E213" s="35"/>
    </row>
    <row r="214" spans="1:5" x14ac:dyDescent="0.2">
      <c r="A214" s="1"/>
      <c r="B214" s="2"/>
      <c r="C214" s="1"/>
      <c r="D214" s="34"/>
      <c r="E214" s="35"/>
    </row>
    <row r="215" spans="1:5" x14ac:dyDescent="0.2">
      <c r="A215" s="1"/>
      <c r="B215" s="2"/>
      <c r="C215" s="1"/>
      <c r="D215" s="34"/>
      <c r="E215" s="35"/>
    </row>
    <row r="216" spans="1:5" x14ac:dyDescent="0.2">
      <c r="A216" s="1"/>
      <c r="B216" s="2"/>
      <c r="C216" s="1"/>
      <c r="D216" s="34"/>
      <c r="E216" s="35"/>
    </row>
    <row r="217" spans="1:5" x14ac:dyDescent="0.2">
      <c r="A217" s="1"/>
      <c r="B217" s="2"/>
      <c r="C217" s="1"/>
      <c r="D217" s="34"/>
      <c r="E217" s="35"/>
    </row>
    <row r="218" spans="1:5" x14ac:dyDescent="0.2">
      <c r="A218" s="1"/>
      <c r="B218" s="2"/>
      <c r="C218" s="1"/>
      <c r="D218" s="34"/>
      <c r="E218" s="35"/>
    </row>
    <row r="219" spans="1:5" x14ac:dyDescent="0.2">
      <c r="A219" s="1"/>
      <c r="B219" s="2"/>
      <c r="C219" s="1"/>
      <c r="D219" s="34"/>
      <c r="E219" s="35"/>
    </row>
    <row r="220" spans="1:5" x14ac:dyDescent="0.2">
      <c r="A220" s="1"/>
      <c r="B220" s="2"/>
      <c r="C220" s="1"/>
      <c r="D220" s="34"/>
      <c r="E220" s="35"/>
    </row>
    <row r="221" spans="1:5" x14ac:dyDescent="0.2">
      <c r="A221" s="1"/>
      <c r="B221" s="2"/>
      <c r="C221" s="1"/>
      <c r="D221" s="34"/>
      <c r="E221" s="35"/>
    </row>
    <row r="222" spans="1:5" x14ac:dyDescent="0.2">
      <c r="A222" s="1"/>
      <c r="B222" s="2"/>
      <c r="C222" s="1"/>
      <c r="D222" s="34"/>
      <c r="E222" s="35"/>
    </row>
    <row r="223" spans="1:5" x14ac:dyDescent="0.2">
      <c r="A223" s="1"/>
      <c r="B223" s="2"/>
      <c r="C223" s="1"/>
      <c r="D223" s="34"/>
      <c r="E223" s="35"/>
    </row>
    <row r="224" spans="1:5" x14ac:dyDescent="0.2">
      <c r="A224" s="1"/>
      <c r="B224" s="2"/>
      <c r="C224" s="1"/>
      <c r="D224" s="34"/>
      <c r="E224" s="35"/>
    </row>
    <row r="225" spans="1:5" x14ac:dyDescent="0.2">
      <c r="A225" s="1"/>
      <c r="B225" s="2"/>
      <c r="C225" s="1"/>
      <c r="D225" s="34"/>
      <c r="E225" s="35"/>
    </row>
    <row r="226" spans="1:5" x14ac:dyDescent="0.2">
      <c r="A226" s="1"/>
      <c r="B226" s="2"/>
      <c r="C226" s="1"/>
      <c r="D226" s="34"/>
      <c r="E226" s="35"/>
    </row>
    <row r="227" spans="1:5" x14ac:dyDescent="0.2">
      <c r="A227" s="1"/>
      <c r="B227" s="2"/>
      <c r="C227" s="1"/>
      <c r="D227" s="34"/>
      <c r="E227" s="35"/>
    </row>
    <row r="228" spans="1:5" x14ac:dyDescent="0.2">
      <c r="A228" s="1"/>
      <c r="B228" s="2"/>
      <c r="C228" s="1"/>
      <c r="D228" s="34"/>
      <c r="E228" s="35"/>
    </row>
    <row r="229" spans="1:5" x14ac:dyDescent="0.2">
      <c r="A229" s="1"/>
      <c r="B229" s="2"/>
      <c r="C229" s="1"/>
      <c r="D229" s="34"/>
      <c r="E229" s="35"/>
    </row>
    <row r="230" spans="1:5" x14ac:dyDescent="0.2">
      <c r="A230" s="1"/>
      <c r="B230" s="2"/>
      <c r="C230" s="1"/>
      <c r="D230" s="34"/>
      <c r="E230" s="35"/>
    </row>
    <row r="231" spans="1:5" x14ac:dyDescent="0.2">
      <c r="A231" s="1"/>
      <c r="B231" s="2"/>
      <c r="C231" s="1"/>
      <c r="D231" s="34"/>
      <c r="E231" s="35"/>
    </row>
    <row r="232" spans="1:5" x14ac:dyDescent="0.2">
      <c r="A232" s="1"/>
      <c r="B232" s="2"/>
      <c r="C232" s="1"/>
      <c r="D232" s="34"/>
      <c r="E232" s="35"/>
    </row>
    <row r="233" spans="1:5" x14ac:dyDescent="0.2">
      <c r="A233" s="1"/>
      <c r="B233" s="2"/>
      <c r="C233" s="1"/>
      <c r="D233" s="34"/>
      <c r="E233" s="35"/>
    </row>
    <row r="234" spans="1:5" x14ac:dyDescent="0.2">
      <c r="A234" s="1"/>
      <c r="B234" s="2"/>
      <c r="C234" s="1"/>
      <c r="D234" s="34"/>
      <c r="E234" s="35"/>
    </row>
    <row r="235" spans="1:5" x14ac:dyDescent="0.2">
      <c r="A235" s="1"/>
      <c r="B235" s="2"/>
      <c r="C235" s="1"/>
      <c r="D235" s="34"/>
      <c r="E235" s="35"/>
    </row>
    <row r="236" spans="1:5" x14ac:dyDescent="0.2">
      <c r="A236" s="1"/>
      <c r="B236" s="2"/>
      <c r="C236" s="1"/>
      <c r="D236" s="34"/>
      <c r="E236" s="35"/>
    </row>
    <row r="237" spans="1:5" x14ac:dyDescent="0.2">
      <c r="A237" s="1"/>
      <c r="B237" s="2"/>
      <c r="C237" s="1"/>
      <c r="D237" s="34"/>
      <c r="E237" s="35"/>
    </row>
    <row r="238" spans="1:5" x14ac:dyDescent="0.2">
      <c r="A238" s="1"/>
      <c r="B238" s="2"/>
      <c r="C238" s="1"/>
      <c r="D238" s="34"/>
      <c r="E238" s="35"/>
    </row>
    <row r="239" spans="1:5" x14ac:dyDescent="0.2">
      <c r="A239" s="1"/>
      <c r="B239" s="2"/>
      <c r="C239" s="1"/>
      <c r="D239" s="34"/>
      <c r="E239" s="35"/>
    </row>
    <row r="240" spans="1:5" x14ac:dyDescent="0.2">
      <c r="A240" s="1"/>
      <c r="B240" s="2"/>
      <c r="C240" s="1"/>
      <c r="D240" s="34"/>
      <c r="E240" s="35"/>
    </row>
    <row r="241" spans="1:5" x14ac:dyDescent="0.2">
      <c r="A241" s="1"/>
      <c r="B241" s="2"/>
      <c r="C241" s="1"/>
      <c r="D241" s="34"/>
      <c r="E241" s="35"/>
    </row>
    <row r="242" spans="1:5" x14ac:dyDescent="0.2">
      <c r="A242" s="1"/>
      <c r="B242" s="2"/>
      <c r="C242" s="1"/>
      <c r="D242" s="34"/>
      <c r="E242" s="35"/>
    </row>
    <row r="243" spans="1:5" x14ac:dyDescent="0.2">
      <c r="A243" s="1"/>
      <c r="B243" s="2"/>
      <c r="C243" s="1"/>
      <c r="D243" s="34"/>
      <c r="E243" s="35"/>
    </row>
  </sheetData>
  <mergeCells count="31">
    <mergeCell ref="G36:J40"/>
    <mergeCell ref="D1:E1"/>
    <mergeCell ref="B2:E2"/>
    <mergeCell ref="A3:E3"/>
    <mergeCell ref="A4:A14"/>
    <mergeCell ref="B5:B6"/>
    <mergeCell ref="C5:C6"/>
    <mergeCell ref="B7:B8"/>
    <mergeCell ref="C7:C8"/>
    <mergeCell ref="B9:B10"/>
    <mergeCell ref="G2:J2"/>
    <mergeCell ref="A47:D47"/>
    <mergeCell ref="C9:C10"/>
    <mergeCell ref="B11:B13"/>
    <mergeCell ref="C11:C13"/>
    <mergeCell ref="A15:D15"/>
    <mergeCell ref="A16:E16"/>
    <mergeCell ref="A17:A23"/>
    <mergeCell ref="B18:B20"/>
    <mergeCell ref="C18:C20"/>
    <mergeCell ref="B22:B23"/>
    <mergeCell ref="C22:C23"/>
    <mergeCell ref="A24:D24"/>
    <mergeCell ref="A25:A46"/>
    <mergeCell ref="B25:B46"/>
    <mergeCell ref="C25:C46"/>
    <mergeCell ref="A48:A72"/>
    <mergeCell ref="B48:B72"/>
    <mergeCell ref="C48:C72"/>
    <mergeCell ref="A73:D73"/>
    <mergeCell ref="A74:D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databáza grantov a darov_2020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Pružinská</dc:creator>
  <cp:lastModifiedBy>Simona Pružinská</cp:lastModifiedBy>
  <dcterms:created xsi:type="dcterms:W3CDTF">2021-08-11T07:42:03Z</dcterms:created>
  <dcterms:modified xsi:type="dcterms:W3CDTF">2021-09-27T10:35:48Z</dcterms:modified>
</cp:coreProperties>
</file>